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ITA\2022\Editais\PE 1486.2022 SRP SGPE 44995.2022 - Serviços Gráficos\Planilha Global\"/>
    </mc:Choice>
  </mc:AlternateContent>
  <xr:revisionPtr revIDLastSave="0" documentId="13_ncr:1_{2BD5B640-0228-43A0-B36A-3137F3343294}" xr6:coauthVersionLast="47" xr6:coauthVersionMax="47" xr10:uidLastSave="{00000000-0000-0000-0000-000000000000}"/>
  <bookViews>
    <workbookView xWindow="-120" yWindow="-120" windowWidth="29040" windowHeight="15840" activeTab="2" xr2:uid="{9756BFF8-5902-47C0-A20D-C4C104716B6E}"/>
  </bookViews>
  <sheets>
    <sheet name="Anexo II - PE 1486.2022" sheetId="1" r:id="rId1"/>
    <sheet name="Planilha Ajustada" sheetId="2" r:id="rId2"/>
    <sheet name="Anexo ARP" sheetId="3" r:id="rId3"/>
  </sheets>
  <definedNames>
    <definedName name="_xlnm.Print_Area" localSheetId="2">'Anexo ARP'!$A$1:$AD$54</definedName>
    <definedName name="diasuteis" localSheetId="2">#REF!</definedName>
    <definedName name="diasuteis" localSheetId="0">#REF!</definedName>
    <definedName name="diasuteis" localSheetId="1">#REF!</definedName>
    <definedName name="diasuteis">#REF!</definedName>
    <definedName name="Ferias" localSheetId="2">#REF!</definedName>
    <definedName name="Ferias" localSheetId="0">#REF!</definedName>
    <definedName name="Ferias" localSheetId="1">#REF!</definedName>
    <definedName name="Ferias">#REF!</definedName>
    <definedName name="RD" localSheetId="2">OFFSET(#REF!,(MATCH(SMALL(#REF!,ROW()-10),#REF!,0)-1),0)</definedName>
    <definedName name="RD" localSheetId="0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  <definedName name="teste">#REF!</definedName>
    <definedName name="_xlnm.Print_Titles" localSheetId="2">'Anexo ARP'!$2:$2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3" i="3" l="1"/>
  <c r="AC53" i="3" s="1"/>
  <c r="AC52" i="3"/>
  <c r="AA52" i="3"/>
  <c r="AA51" i="3"/>
  <c r="AC51" i="3" s="1"/>
  <c r="AA50" i="3"/>
  <c r="AC50" i="3" s="1"/>
  <c r="AC49" i="3"/>
  <c r="AA49" i="3"/>
  <c r="AA48" i="3"/>
  <c r="AC48" i="3" s="1"/>
  <c r="AA47" i="3"/>
  <c r="AC47" i="3" s="1"/>
  <c r="AC46" i="3"/>
  <c r="AA46" i="3"/>
  <c r="AA45" i="3"/>
  <c r="AC45" i="3" s="1"/>
  <c r="AA44" i="3"/>
  <c r="AC44" i="3" s="1"/>
  <c r="AC43" i="3"/>
  <c r="AA43" i="3"/>
  <c r="AA42" i="3"/>
  <c r="AC42" i="3" s="1"/>
  <c r="AA41" i="3"/>
  <c r="AC41" i="3" s="1"/>
  <c r="AC40" i="3"/>
  <c r="AA40" i="3"/>
  <c r="AA39" i="3"/>
  <c r="AC39" i="3" s="1"/>
  <c r="AA38" i="3"/>
  <c r="AC38" i="3" s="1"/>
  <c r="AC37" i="3"/>
  <c r="AA37" i="3"/>
  <c r="AA36" i="3"/>
  <c r="AC36" i="3" s="1"/>
  <c r="AA35" i="3"/>
  <c r="AC35" i="3" s="1"/>
  <c r="AA34" i="3"/>
  <c r="AC34" i="3" s="1"/>
  <c r="AD34" i="3" s="1"/>
  <c r="AA33" i="3"/>
  <c r="AC33" i="3" s="1"/>
  <c r="AC32" i="3"/>
  <c r="AA32" i="3"/>
  <c r="AA31" i="3"/>
  <c r="AC31" i="3" s="1"/>
  <c r="AA30" i="3"/>
  <c r="AC30" i="3" s="1"/>
  <c r="AA29" i="3"/>
  <c r="AC29" i="3" s="1"/>
  <c r="AA28" i="3"/>
  <c r="AC28" i="3" s="1"/>
  <c r="AD28" i="3" s="1"/>
  <c r="AC27" i="3"/>
  <c r="AA27" i="3"/>
  <c r="AA26" i="3"/>
  <c r="AC26" i="3" s="1"/>
  <c r="AA25" i="3"/>
  <c r="AC25" i="3" s="1"/>
  <c r="AC24" i="3"/>
  <c r="AA24" i="3"/>
  <c r="AA23" i="3"/>
  <c r="AC23" i="3" s="1"/>
  <c r="AA22" i="3"/>
  <c r="AC22" i="3" s="1"/>
  <c r="AC21" i="3"/>
  <c r="AA21" i="3"/>
  <c r="AA20" i="3"/>
  <c r="AC20" i="3" s="1"/>
  <c r="AA19" i="3"/>
  <c r="AC19" i="3" s="1"/>
  <c r="AA18" i="3"/>
  <c r="AC18" i="3" s="1"/>
  <c r="AA17" i="3"/>
  <c r="AC17" i="3" s="1"/>
  <c r="AC16" i="3"/>
  <c r="AA16" i="3"/>
  <c r="AA15" i="3"/>
  <c r="AC15" i="3" s="1"/>
  <c r="AD15" i="3" s="1"/>
  <c r="AA14" i="3"/>
  <c r="AC14" i="3" s="1"/>
  <c r="AA13" i="3"/>
  <c r="AC13" i="3" s="1"/>
  <c r="AD13" i="3" s="1"/>
  <c r="AA12" i="3"/>
  <c r="AC12" i="3" s="1"/>
  <c r="AD12" i="3" s="1"/>
  <c r="AA11" i="3"/>
  <c r="AC11" i="3" s="1"/>
  <c r="AA10" i="3"/>
  <c r="AC10" i="3" s="1"/>
  <c r="AA9" i="3"/>
  <c r="AC9" i="3" s="1"/>
  <c r="AA8" i="3"/>
  <c r="AC8" i="3" s="1"/>
  <c r="AA7" i="3"/>
  <c r="AC7" i="3" s="1"/>
  <c r="AA6" i="3"/>
  <c r="AC6" i="3" s="1"/>
  <c r="AA5" i="3"/>
  <c r="AC5" i="3" s="1"/>
  <c r="AA4" i="3"/>
  <c r="AC4" i="3" s="1"/>
  <c r="AC3" i="3"/>
  <c r="AA3" i="3"/>
  <c r="AD19" i="3" l="1"/>
  <c r="AD3" i="3"/>
  <c r="AD29" i="3"/>
  <c r="AD16" i="3"/>
  <c r="AD36" i="3"/>
  <c r="AD54" i="3" l="1"/>
  <c r="AA53" i="2" l="1"/>
  <c r="AC53" i="2" s="1"/>
  <c r="AA52" i="2"/>
  <c r="AC52" i="2" s="1"/>
  <c r="AA51" i="2"/>
  <c r="AC51" i="2" s="1"/>
  <c r="AA50" i="2"/>
  <c r="AC50" i="2" s="1"/>
  <c r="AA49" i="2"/>
  <c r="AC49" i="2" s="1"/>
  <c r="AA48" i="2"/>
  <c r="AC48" i="2" s="1"/>
  <c r="AA47" i="2"/>
  <c r="AC47" i="2" s="1"/>
  <c r="AA46" i="2"/>
  <c r="AC46" i="2" s="1"/>
  <c r="AA45" i="2"/>
  <c r="AC45" i="2" s="1"/>
  <c r="AA44" i="2"/>
  <c r="AC44" i="2" s="1"/>
  <c r="AA43" i="2"/>
  <c r="AC43" i="2" s="1"/>
  <c r="AC42" i="2"/>
  <c r="AA42" i="2"/>
  <c r="AA41" i="2"/>
  <c r="AC41" i="2" s="1"/>
  <c r="AA40" i="2"/>
  <c r="AC40" i="2" s="1"/>
  <c r="AA39" i="2"/>
  <c r="AC39" i="2" s="1"/>
  <c r="AA38" i="2"/>
  <c r="AC38" i="2" s="1"/>
  <c r="AC37" i="2"/>
  <c r="AA37" i="2"/>
  <c r="AA36" i="2"/>
  <c r="AC36" i="2" s="1"/>
  <c r="AA35" i="2"/>
  <c r="AC35" i="2" s="1"/>
  <c r="AA34" i="2"/>
  <c r="AC34" i="2" s="1"/>
  <c r="AA33" i="2"/>
  <c r="AC33" i="2" s="1"/>
  <c r="AA32" i="2"/>
  <c r="AC32" i="2" s="1"/>
  <c r="AA31" i="2"/>
  <c r="AC31" i="2" s="1"/>
  <c r="AA30" i="2"/>
  <c r="AC30" i="2" s="1"/>
  <c r="AA29" i="2"/>
  <c r="AC29" i="2" s="1"/>
  <c r="AA28" i="2"/>
  <c r="AC28" i="2" s="1"/>
  <c r="AD28" i="2" s="1"/>
  <c r="AA27" i="2"/>
  <c r="AC27" i="2" s="1"/>
  <c r="AA26" i="2"/>
  <c r="AC26" i="2" s="1"/>
  <c r="AA25" i="2"/>
  <c r="AC25" i="2" s="1"/>
  <c r="AA24" i="2"/>
  <c r="AC24" i="2" s="1"/>
  <c r="AA23" i="2"/>
  <c r="AC23" i="2" s="1"/>
  <c r="AA22" i="2"/>
  <c r="AC22" i="2" s="1"/>
  <c r="AA21" i="2"/>
  <c r="AC21" i="2" s="1"/>
  <c r="AA20" i="2"/>
  <c r="AC20" i="2" s="1"/>
  <c r="AA19" i="2"/>
  <c r="AC19" i="2" s="1"/>
  <c r="AA18" i="2"/>
  <c r="AC18" i="2" s="1"/>
  <c r="AA17" i="2"/>
  <c r="AC17" i="2" s="1"/>
  <c r="AA16" i="2"/>
  <c r="AC16" i="2" s="1"/>
  <c r="AA15" i="2"/>
  <c r="AC15" i="2" s="1"/>
  <c r="AD15" i="2" s="1"/>
  <c r="AA14" i="2"/>
  <c r="AC14" i="2" s="1"/>
  <c r="AA13" i="2"/>
  <c r="AC13" i="2" s="1"/>
  <c r="AA12" i="2"/>
  <c r="AC12" i="2" s="1"/>
  <c r="AD12" i="2" s="1"/>
  <c r="AA11" i="2"/>
  <c r="AC11" i="2" s="1"/>
  <c r="AA10" i="2"/>
  <c r="AC10" i="2" s="1"/>
  <c r="AA9" i="2"/>
  <c r="AC9" i="2" s="1"/>
  <c r="AA8" i="2"/>
  <c r="AC8" i="2" s="1"/>
  <c r="AA7" i="2"/>
  <c r="AC7" i="2" s="1"/>
  <c r="AA6" i="2"/>
  <c r="AC6" i="2" s="1"/>
  <c r="AA5" i="2"/>
  <c r="AC5" i="2" s="1"/>
  <c r="AA4" i="2"/>
  <c r="AC4" i="2" s="1"/>
  <c r="AA3" i="2"/>
  <c r="AC3" i="2" s="1"/>
  <c r="Z35" i="1"/>
  <c r="Z34" i="1"/>
  <c r="AB34" i="1" s="1"/>
  <c r="Z27" i="1"/>
  <c r="Z40" i="1"/>
  <c r="Z24" i="1"/>
  <c r="AD34" i="2" l="1"/>
  <c r="AD13" i="2"/>
  <c r="AD16" i="2"/>
  <c r="AD29" i="2"/>
  <c r="AD3" i="2"/>
  <c r="AD19" i="2"/>
  <c r="AD36" i="2"/>
  <c r="AB35" i="1"/>
  <c r="AC34" i="1" s="1"/>
  <c r="AB27" i="1"/>
  <c r="AB40" i="1"/>
  <c r="AB24" i="1"/>
  <c r="AD54" i="2" l="1"/>
  <c r="Z53" i="1"/>
  <c r="AB53" i="1" s="1"/>
  <c r="Z52" i="1"/>
  <c r="AB52" i="1" s="1"/>
  <c r="Z50" i="1"/>
  <c r="AB50" i="1" s="1"/>
  <c r="Z45" i="1"/>
  <c r="AB45" i="1" s="1"/>
  <c r="Z42" i="1"/>
  <c r="AB42" i="1" s="1"/>
  <c r="Z41" i="1"/>
  <c r="AB41" i="1" s="1"/>
  <c r="Z39" i="1"/>
  <c r="AB39" i="1" s="1"/>
  <c r="Z37" i="1"/>
  <c r="AB37" i="1" s="1"/>
  <c r="Z33" i="1"/>
  <c r="AB33" i="1" s="1"/>
  <c r="Z30" i="1"/>
  <c r="AB30" i="1" s="1"/>
  <c r="Z29" i="1"/>
  <c r="AB29" i="1" s="1"/>
  <c r="Z25" i="1"/>
  <c r="AB25" i="1" s="1"/>
  <c r="Z23" i="1"/>
  <c r="AB23" i="1" s="1"/>
  <c r="Z21" i="1"/>
  <c r="AB21" i="1" s="1"/>
  <c r="Z17" i="1"/>
  <c r="AB17" i="1" s="1"/>
  <c r="Z16" i="1"/>
  <c r="AB16" i="1" s="1"/>
  <c r="Z15" i="1"/>
  <c r="AB15" i="1" s="1"/>
  <c r="AC15" i="1" s="1"/>
  <c r="Z13" i="1"/>
  <c r="AB13" i="1" s="1"/>
  <c r="Z10" i="1"/>
  <c r="AB10" i="1" s="1"/>
  <c r="Z9" i="1"/>
  <c r="AB9" i="1" s="1"/>
  <c r="Z6" i="1"/>
  <c r="AB6" i="1" s="1"/>
  <c r="Z5" i="1"/>
  <c r="AB5" i="1" s="1"/>
  <c r="Z3" i="1"/>
  <c r="AB3" i="1" s="1"/>
  <c r="Z47" i="1"/>
  <c r="AB47" i="1" s="1"/>
  <c r="Z46" i="1"/>
  <c r="AB46" i="1" s="1"/>
  <c r="Z44" i="1"/>
  <c r="AB44" i="1" s="1"/>
  <c r="Z22" i="1"/>
  <c r="AB22" i="1" s="1"/>
  <c r="Z4" i="1"/>
  <c r="AB4" i="1" s="1"/>
  <c r="Z38" i="1"/>
  <c r="AB38" i="1" s="1"/>
  <c r="Z43" i="1"/>
  <c r="AB43" i="1" s="1"/>
  <c r="Z48" i="1"/>
  <c r="AB48" i="1" s="1"/>
  <c r="Z49" i="1"/>
  <c r="AB49" i="1" s="1"/>
  <c r="Z51" i="1"/>
  <c r="AB51" i="1" s="1"/>
  <c r="Z7" i="1"/>
  <c r="AB7" i="1" s="1"/>
  <c r="Z8" i="1"/>
  <c r="AB8" i="1" s="1"/>
  <c r="Z11" i="1"/>
  <c r="AB11" i="1" s="1"/>
  <c r="Z12" i="1"/>
  <c r="AB12" i="1" s="1"/>
  <c r="AC12" i="1" s="1"/>
  <c r="Z14" i="1"/>
  <c r="AB14" i="1" s="1"/>
  <c r="Z18" i="1"/>
  <c r="AB18" i="1" s="1"/>
  <c r="Z19" i="1"/>
  <c r="AB19" i="1" s="1"/>
  <c r="Z20" i="1"/>
  <c r="AB20" i="1" s="1"/>
  <c r="Z26" i="1"/>
  <c r="AB26" i="1" s="1"/>
  <c r="Z28" i="1"/>
  <c r="AB28" i="1" s="1"/>
  <c r="AC28" i="1" s="1"/>
  <c r="Z31" i="1"/>
  <c r="AB31" i="1" s="1"/>
  <c r="Z32" i="1"/>
  <c r="AB32" i="1" s="1"/>
  <c r="Z36" i="1"/>
  <c r="AB36" i="1" s="1"/>
  <c r="AC19" i="1" l="1"/>
  <c r="AC36" i="1"/>
  <c r="AC16" i="1"/>
  <c r="AC3" i="1"/>
  <c r="AC13" i="1"/>
  <c r="AC29" i="1"/>
  <c r="AC54" i="1" l="1"/>
</calcChain>
</file>

<file path=xl/sharedStrings.xml><?xml version="1.0" encoding="utf-8"?>
<sst xmlns="http://schemas.openxmlformats.org/spreadsheetml/2006/main" count="967" uniqueCount="117">
  <si>
    <t>Item</t>
  </si>
  <si>
    <t>Dimensões</t>
  </si>
  <si>
    <t>Grupo-Classe</t>
  </si>
  <si>
    <t>Código NUC</t>
  </si>
  <si>
    <t>Unidade</t>
  </si>
  <si>
    <r>
      <t xml:space="preserve">Banner em lona, impressão digital 4x0 cores, </t>
    </r>
    <r>
      <rPr>
        <b/>
        <sz val="11"/>
        <rFont val="Calibri"/>
        <family val="2"/>
      </rPr>
      <t>resolução mínima 720 dpi's e 280 g/m² de gramatura mínima</t>
    </r>
    <r>
      <rPr>
        <sz val="11"/>
        <rFont val="Calibri"/>
        <family val="2"/>
      </rPr>
      <t xml:space="preserve">; e suporte: 
1) em madeira em duas das menores extremidades e acabamento com ponteira de PVC (grampeada)  e corda trançada de no mínimo 4mm e de resistência suficiente e compatível com o banner; ou 
2) com ilhóses dispostos de 20 em 20 cm, em ferro ou alumínio e de diâmetro compatível com a corda utilizada - corda trançada de no mínimo 4mm e de resistência suficiente e compatível com o banner. DIMENSÕES 
</t>
    </r>
  </si>
  <si>
    <t>02-12</t>
  </si>
  <si>
    <t>50031-001</t>
  </si>
  <si>
    <t>metro</t>
  </si>
  <si>
    <r>
      <t xml:space="preserve">Banner em </t>
    </r>
    <r>
      <rPr>
        <b/>
        <sz val="11"/>
        <rFont val="Calibri"/>
        <family val="2"/>
      </rPr>
      <t xml:space="preserve">papel sulfite </t>
    </r>
    <r>
      <rPr>
        <sz val="11"/>
        <rFont val="Calibri"/>
        <family val="2"/>
      </rPr>
      <t xml:space="preserve">- impressão digital 4x0 cores, </t>
    </r>
    <r>
      <rPr>
        <b/>
        <sz val="11"/>
        <rFont val="Calibri"/>
        <family val="2"/>
      </rPr>
      <t>resolução mínima 720 dpi's e 120 g/m² de gramatura mínima</t>
    </r>
    <r>
      <rPr>
        <sz val="11"/>
        <rFont val="Calibri"/>
        <family val="2"/>
      </rPr>
      <t xml:space="preserve">; e suporte: 
1) em madeira em duas das menores extremidades e acabamento com ponteira de PVC (grampeada)  e corda trançada de no mínimo 4mm e de resistência suficiente e compatível com o banner; ou 
2) Perfil C de plástico para acabamento de faixas e banners com 16 mm - e corda trançada de no mínimo 4mm e de resistência suficiente e compatível com o banner. DIMENSÕES </t>
    </r>
  </si>
  <si>
    <t xml:space="preserve">Banner em tecido. Impressão digital em tecido. Policromia: 4 x 0 cores. Resolução mínima de 1200 dpi´s. Acabamento em madeira (cabo redondo) nas duas extremidades menores, sendo encaixado internamente na costura do tecido para fechamento escondendo o varão, com ponteiras em PVC e corda trançada de no mínimo 4 mm e com resistência suficiente para sustentar o banner de tecido. </t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</si>
  <si>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 xml:space="preserve">; fixado com ilhóses dispostos de 20 em 20 cm, em ferro ou alumínio e de diâmetro compatível com a corda utilizada - corda trançada de no mínimo 4mm e de resistência suficiente e compatível com o frontlight. INSTALADO E RETIRADO. DIMENSÕES </t>
    </r>
  </si>
  <si>
    <r>
      <t xml:space="preserve">Adesivo em vinil, impressão digital 4x0 cores, </t>
    </r>
    <r>
      <rPr>
        <b/>
        <sz val="11"/>
        <rFont val="Calibri"/>
        <family val="2"/>
      </rPr>
      <t>resolução mínima 300 dpi's e 26 a 30 g/m² de gramatura mínima de cola</t>
    </r>
    <r>
      <rPr>
        <sz val="11"/>
        <rFont val="Calibri"/>
        <family val="2"/>
      </rPr>
      <t xml:space="preserve">; acabamento meio corte especial com faca. DIMENSÕES </t>
    </r>
  </si>
  <si>
    <r>
      <t xml:space="preserve">Adesivo em vinil transparente para vidro, impressão digital 4x0 cores, </t>
    </r>
    <r>
      <rPr>
        <b/>
        <sz val="11"/>
        <rFont val="Calibri"/>
        <family val="2"/>
      </rPr>
      <t>resolução mínima 300 dpi's e 26 a 30 g/m² de gramatura mínima</t>
    </r>
    <r>
      <rPr>
        <sz val="11"/>
        <rFont val="Calibri"/>
        <family val="2"/>
      </rPr>
      <t xml:space="preserve"> de cola; acabamento corte reto. DIMENSÕES </t>
    </r>
  </si>
  <si>
    <t xml:space="preserve">Adesivo recortado em vinil colorido (cores diversas a escolher), para adesivagem. DIMENSÃO </t>
  </si>
  <si>
    <r>
      <t xml:space="preserve">Placa em PVC branco, impressão digital 4x0 cores, </t>
    </r>
    <r>
      <rPr>
        <b/>
        <sz val="11"/>
        <rFont val="Calibri"/>
        <family val="2"/>
      </rPr>
      <t>resolução mínima 300 dpi's e espessura de 2mm,</t>
    </r>
    <r>
      <rPr>
        <sz val="11"/>
        <rFont val="Calibri"/>
        <family val="2"/>
      </rPr>
      <t xml:space="preserve"> com fixação dupla face de espuma acrílica para ambiente externo de no mínimo 20mm de largura e de no mínimo 10 cm de tamanho para cada 150g de placa. </t>
    </r>
  </si>
  <si>
    <t xml:space="preserve">Placa em PVC branco, impressão digital 4x0 cores, resolução
 mínima 300 dpi's e espessura de 2mm, com fixação dupla face de espuma acrílica para ambiente interno de no mínimo 20mm de largura e de no mínimo 10 cm de tamanho para cada 150g de placa. </t>
  </si>
  <si>
    <t>Placa em PVC branco em formato "V" para ser apoiado sobre balção, impressão digital 4x0 cores, resolução  mínima 300 dpi's e espessura de 2mm.</t>
  </si>
  <si>
    <t xml:space="preserve">Placa em PVC, branca, impressão digital 4x0 cores, resolução mínima 300dpi's e espessura de 2mm, acabamento corte a laser, inclui adequação de layout, instalada com fita. </t>
  </si>
  <si>
    <t>CARTAZ FORMATO A2; FORMATO A2 = 42 (largura) x 60 (altura) cm; Papel Couchê Brilho, com gramatura 115 G; COR DE IMPRESSÃO 4 CORES (Colorido) - impressão só frente (sem verso)</t>
  </si>
  <si>
    <t>até 100 un.</t>
  </si>
  <si>
    <t>Cartaz</t>
  </si>
  <si>
    <t>101 a 500 un.</t>
  </si>
  <si>
    <t>CARTAZ FORMATO A3; FORMATO A3 = 30 (largura) x 42 (altura) cm; Papel Couchê Brilho, com gramatura 115 G; COR DE IMPRESSÃO 4 CORES (Colorido) - impressão só frente (sem verso)</t>
  </si>
  <si>
    <r>
      <t xml:space="preserve">FLYER FRENTE E VERSO; FORMATO </t>
    </r>
    <r>
      <rPr>
        <sz val="11"/>
        <rFont val="Calibri"/>
        <family val="2"/>
      </rPr>
      <t>A5 = 15 (largura) X 21 (altura) cm; Papel Couchê Brilho, com gramatura 115 G; COR DE IMPRESSÃO 4 CORES (Colorido) - impressão frente e verso</t>
    </r>
  </si>
  <si>
    <t>100 a 1.000 un.</t>
  </si>
  <si>
    <t>Flyer</t>
  </si>
  <si>
    <t>acima de 1.001 un.</t>
  </si>
  <si>
    <t>CARTÃO DE VISITA; FORMATO = 9 (largura) X 5 (altura) cm; Papel Couchê Fosco, com gramatura 240 G; COR DE IMPRESSÃO 4 CORES (Colorido) - impressão frente e verso</t>
  </si>
  <si>
    <t>100 a 500 un.</t>
  </si>
  <si>
    <t>Cartão</t>
  </si>
  <si>
    <t>acima de 501 un.</t>
  </si>
  <si>
    <t>FOLDER FRENTE E VERSO; FORMATO A4 = 29,7 (largura) X 21 (altura) cm; Papel Couchê Brilho, com gramatura 115 G; COR DE IMPRESSÃO 4 CORES (Colorido) - impressão frente e verso. Com duas dobras.</t>
  </si>
  <si>
    <t>Peça</t>
  </si>
  <si>
    <t>FOLDER. Formato aberto: 29.7 X 21 cm; cor de impressão 4 cores (colorido - impressão frente e verso); papel couchê fosco, gramatura 115g; acabamento: folder dobrado em 3 partes iguais.</t>
  </si>
  <si>
    <t>FOLDER. Formato aberto: 39 X 28 cm; cor de impressão 4 cores (colorido - impressão frente e verso); papel couchê fosco, gramatura 150g; acabamento: folder dobrado em 3 partes iguais.</t>
  </si>
  <si>
    <r>
      <t xml:space="preserve">Pasta em papel branco triplex, gramatura 250g, </t>
    </r>
    <r>
      <rPr>
        <sz val="11"/>
        <rFont val="Calibri"/>
        <family val="2"/>
      </rPr>
      <t>formato aberto  44 X 32cm, formato fechado 22x32cm, acabamento no meio com bolsa colada, impressão 4 cores, frente e verso.</t>
    </r>
  </si>
  <si>
    <t>FOLDER. Formato aberto: 39 X 28 cm; cor de impressão 4 cores (colorido - impressão frente e verso); papel couchê fosco, gramatura 115g; acabamento: folder dobrado em 3 partes paralelas + duas dobras paralelas. Formato fechado: 13 x 9 cm</t>
  </si>
  <si>
    <t>FOLDER. Formato aberto: 39 X 28 cm; cor de impressão 4 cores (colorido - impressão frente e verso); papel offset, gramatura 120g; acabamento: folder dobrado em 4 partes paralelas + duas dobras paralelas. Formato fechado: 10 X 9,3 cm</t>
  </si>
  <si>
    <t>Valor Máximo Unitário</t>
  </si>
  <si>
    <t xml:space="preserve">Valor  Máximo Total </t>
  </si>
  <si>
    <t>ESAG</t>
  </si>
  <si>
    <t>CEART</t>
  </si>
  <si>
    <t>FAED</t>
  </si>
  <si>
    <t>TOTAL</t>
  </si>
  <si>
    <t>CEPLAN</t>
  </si>
  <si>
    <t>CESFI</t>
  </si>
  <si>
    <t>Reitoria - SECOM</t>
  </si>
  <si>
    <t>Reitoria - BU</t>
  </si>
  <si>
    <t>CERES</t>
  </si>
  <si>
    <t>MESC</t>
  </si>
  <si>
    <t>CEFID</t>
  </si>
  <si>
    <t>CEAD</t>
  </si>
  <si>
    <t>CEAVI</t>
  </si>
  <si>
    <t>CAV</t>
  </si>
  <si>
    <r>
      <t xml:space="preserve">Crachá em cartão PVC laminado branco, impressão digital 4x1 cores, </t>
    </r>
    <r>
      <rPr>
        <b/>
        <sz val="11"/>
        <rFont val="Calibri"/>
        <family val="2"/>
      </rPr>
      <t xml:space="preserve">resolução mínima 300 dpi's e espessura de 0,70 a 0,80mm </t>
    </r>
    <r>
      <rPr>
        <sz val="11"/>
        <rFont val="Calibri"/>
        <family val="2"/>
      </rPr>
      <t>cantos arredondados, com perfuração entre 15 a 20mm compatível com grampo de metal tipo jacaré do cordão. Deverá acompanhar o desenvolvimento da arte para aprovação pela UDESC. Acompanha c</t>
    </r>
    <r>
      <rPr>
        <sz val="11"/>
        <rFont val="Calibri"/>
        <family val="2"/>
        <scheme val="minor"/>
      </rPr>
      <t>ordão para crachá personalizado em impressão digital, com grampo de metal tipo jacaré, em 100% poliéster.</t>
    </r>
  </si>
  <si>
    <t>Reitoria - PROEX</t>
  </si>
  <si>
    <t>339039.63</t>
  </si>
  <si>
    <t xml:space="preserve">CEO </t>
  </si>
  <si>
    <t xml:space="preserve">CCT </t>
  </si>
  <si>
    <t xml:space="preserve"> Total Lote</t>
  </si>
  <si>
    <t>25 x 15cm (plano)</t>
  </si>
  <si>
    <t>50 X 70cm</t>
  </si>
  <si>
    <t>90 X 150cm</t>
  </si>
  <si>
    <t>110 X 150cm</t>
  </si>
  <si>
    <t>130 X 180cm</t>
  </si>
  <si>
    <t>70 X 400cm</t>
  </si>
  <si>
    <t>140cm X metro linear</t>
  </si>
  <si>
    <t>80 X 120cm</t>
  </si>
  <si>
    <t>320cm X metro linear</t>
  </si>
  <si>
    <t>250 X 120cm</t>
  </si>
  <si>
    <t>90cm X metro linear</t>
  </si>
  <si>
    <t xml:space="preserve">90 X 120cm </t>
  </si>
  <si>
    <t>90cm x metro linear</t>
  </si>
  <si>
    <t>255 X 275cm</t>
  </si>
  <si>
    <t xml:space="preserve">295 X  875cm   </t>
  </si>
  <si>
    <t>310 X 914cm</t>
  </si>
  <si>
    <t xml:space="preserve">7 X 9cm </t>
  </si>
  <si>
    <t>75cm X metro linear</t>
  </si>
  <si>
    <t>99 x 44,5cm</t>
  </si>
  <si>
    <t>5 X 20cm</t>
  </si>
  <si>
    <t xml:space="preserve">10 X 25cm </t>
  </si>
  <si>
    <t>Crachá  5,4 X 8,60cm , cordão 1,3 a 1,6 X 80 a 90cm</t>
  </si>
  <si>
    <t>200 X 120cm</t>
  </si>
  <si>
    <t>25 x 10cm</t>
  </si>
  <si>
    <t>70 x 35cm</t>
  </si>
  <si>
    <t>14 x 14cm</t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</si>
  <si>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>; fixado com ilhóses dispostos de 20 em 20cm, em ferro ou alumínio e de diâmetro compatível com a corda utilizada - corda trançada de no mínimo 4mm e de resistência suficiente e compatível com o frontlight.</t>
    </r>
  </si>
  <si>
    <t xml:space="preserve">Adesivo em vinil resistente a água e cloro, próprio para áreas com piscinas, impressão digital 4x0 cores, resolução mínima 300 dpi's e 26 a 30 g/m² de gramatura mínima de cola; acabamento corte reto. DIMENSÃO </t>
  </si>
  <si>
    <t>Reitoria - SCII</t>
  </si>
  <si>
    <t>Lote</t>
  </si>
  <si>
    <t>Banner em papel fotográfico com laminação brilhante, resolução mínima de 600 dpi's e 280g/m² de gramatura mínima, suporte em plástico em duas das menores extremidades e corda de no mínimo 1mm e de resistência suficiente e compatível com o banner.</t>
  </si>
  <si>
    <t>30 x 40 cm</t>
  </si>
  <si>
    <t>Adesivo em vinil microperfurado para vidro, impressão digital 4x0 cores, resolução mínima 300 dpi's e 26 a 30 g/m² de gramatura mínima de cola; acabamento corte reto. Dimensão</t>
  </si>
  <si>
    <t>m²</t>
  </si>
  <si>
    <t xml:space="preserve">Peça </t>
  </si>
  <si>
    <t xml:space="preserve">Especificação </t>
  </si>
  <si>
    <t>Placa de acrílico branco leitoso com 2mm de espessura, sem impressão.</t>
  </si>
  <si>
    <t xml:space="preserve">110mm x 140mm </t>
  </si>
  <si>
    <t>Placa de sinalização em Braille, confeccionada em acrílico de no mínimo 3 mm, e pictogramas em relevo, conforme ABNT-NBR 9050,  para sinalização acessível dos espaços.</t>
  </si>
  <si>
    <t xml:space="preserve">25 cm x 8 cm </t>
  </si>
  <si>
    <t>CARTAZ. Formato 30 (largura) x 40 (altura) cm; Impresso em papel fotográfico de alta qualidade, brilho, com gramatura 200g; qualidade de impressão de pelo menos 300 DPIs; Impressão colorida 4 cores - impressão só frente (sem verso)</t>
  </si>
  <si>
    <t xml:space="preserve">ANEXO II - QUADRO DE QUANTITATIVOS - PE 1486/2022 </t>
  </si>
  <si>
    <t>Detalhamento de Despesa</t>
  </si>
  <si>
    <t>Planilha Ajustada - PE 1486/2022 - Preço e empresas vencedoras</t>
  </si>
  <si>
    <t>Empresa Vencedora</t>
  </si>
  <si>
    <t>Valor Unitário</t>
  </si>
  <si>
    <t xml:space="preserve">Valor  Total </t>
  </si>
  <si>
    <t>3D IMPRESSAO DIGITAL LTDA</t>
  </si>
  <si>
    <t>ARAÇÁ MATERIAL PUBLICITARIO EIRELLI</t>
  </si>
  <si>
    <t>GRUPO TIZA EIRELI</t>
  </si>
  <si>
    <t>POLIMPRESSOS SERVIÇOS GRÁFICOS LTDA</t>
  </si>
  <si>
    <t>Anexo da ARP - PE 1486/2022</t>
  </si>
  <si>
    <t>POLIMPRESSOS SERVIÇOS GRÁFICOS LTDA, CNPJ 14.292.313/0001-75</t>
  </si>
  <si>
    <t>GRUPO TIZA EIRELI, CNPJ 36.679.696/0001-71</t>
  </si>
  <si>
    <t>ARAÇÁ MATERIAL PUBLICITARIO EIRELLI, CNPJ 16.600.308/0001-08</t>
  </si>
  <si>
    <t>3D IMPRESSAO DIGITAL LTDA, CNPJ 10.198.543/0001-19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</si>
</sst>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[$R$-416]\ * #,##0.00_-;\-[$R$-416]\ * #,##0.00_-;_-[$R$-416]\ * &quot;-&quot;??_-;_-@_-"/>
    <numFmt numFmtId="166" formatCode="&quot;R$&quot;\ #,##0.00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20"/>
      <name val="Calibri"/>
      <family val="2"/>
      <scheme val="minor"/>
    </font>
    <font>
      <sz val="10"/>
      <name val="Arial"/>
      <family val="2"/>
      <charset val="1"/>
    </font>
    <font>
      <sz val="10"/>
      <name val="Arial"/>
      <family val="2"/>
    </font>
    <font>
      <b/>
      <sz val="16"/>
      <name val="Calibri"/>
      <family val="2"/>
      <scheme val="minor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6">
    <xf numFmtId="0" fontId="0" fillId="0" borderId="0"/>
    <xf numFmtId="0" fontId="11" fillId="0" borderId="0"/>
    <xf numFmtId="164" fontId="11" fillId="0" borderId="0" applyFill="0" applyBorder="0" applyAlignment="0" applyProtection="0"/>
    <xf numFmtId="9" fontId="11" fillId="0" borderId="0" applyFont="0" applyFill="0" applyBorder="0" applyAlignment="0" applyProtection="0"/>
    <xf numFmtId="0" fontId="17" fillId="0" borderId="0"/>
    <xf numFmtId="164" fontId="17" fillId="0" borderId="0" applyBorder="0" applyProtection="0"/>
    <xf numFmtId="44" fontId="18" fillId="0" borderId="0" applyBorder="0" applyAlignment="0" applyProtection="0"/>
    <xf numFmtId="44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11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8" fillId="0" borderId="0" applyBorder="0" applyAlignment="0" applyProtection="0"/>
    <xf numFmtId="44" fontId="1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8" fillId="0" borderId="0" applyBorder="0" applyAlignment="0" applyProtection="0"/>
    <xf numFmtId="44" fontId="1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8" fillId="0" borderId="0" applyBorder="0" applyAlignment="0" applyProtection="0"/>
    <xf numFmtId="44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8" fillId="0" borderId="0" applyBorder="0" applyAlignment="0" applyProtection="0"/>
    <xf numFmtId="44" fontId="1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0" fillId="0" borderId="0" applyBorder="0" applyAlignment="0" applyProtection="0"/>
    <xf numFmtId="44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12" fillId="0" borderId="0" xfId="1" applyFont="1" applyAlignment="1">
      <alignment wrapText="1"/>
    </xf>
    <xf numFmtId="0" fontId="12" fillId="0" borderId="0" xfId="1" applyFont="1" applyFill="1" applyAlignment="1">
      <alignment wrapText="1"/>
    </xf>
    <xf numFmtId="0" fontId="12" fillId="0" borderId="0" xfId="1" applyFont="1" applyFill="1" applyAlignment="1">
      <alignment horizontal="center" vertical="center" wrapText="1"/>
    </xf>
    <xf numFmtId="4" fontId="12" fillId="0" borderId="0" xfId="1" applyNumberFormat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2" fillId="0" borderId="0" xfId="1" applyFont="1" applyAlignment="1">
      <alignment wrapText="1"/>
    </xf>
    <xf numFmtId="0" fontId="12" fillId="0" borderId="0" xfId="1" applyFont="1" applyFill="1" applyAlignment="1">
      <alignment wrapText="1"/>
    </xf>
    <xf numFmtId="0" fontId="12" fillId="0" borderId="0" xfId="1" applyFont="1" applyFill="1" applyAlignment="1">
      <alignment horizontal="center" vertical="center" wrapText="1"/>
    </xf>
    <xf numFmtId="49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0" xfId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49" fontId="12" fillId="3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12" fillId="4" borderId="0" xfId="1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justify" vertical="top" wrapText="1"/>
    </xf>
    <xf numFmtId="0" fontId="12" fillId="3" borderId="1" xfId="0" applyFont="1" applyFill="1" applyBorder="1" applyAlignment="1" applyProtection="1">
      <alignment horizontal="justify" vertical="top" wrapText="1"/>
      <protection locked="0"/>
    </xf>
    <xf numFmtId="0" fontId="12" fillId="0" borderId="0" xfId="1" applyFont="1" applyFill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 applyProtection="1">
      <alignment horizontal="center" vertical="center"/>
      <protection locked="0"/>
    </xf>
    <xf numFmtId="166" fontId="12" fillId="3" borderId="1" xfId="0" applyNumberFormat="1" applyFont="1" applyFill="1" applyBorder="1" applyAlignment="1">
      <alignment horizontal="justify" vertical="top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9" fillId="3" borderId="1" xfId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 applyProtection="1">
      <alignment horizontal="center" vertical="center"/>
      <protection locked="0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top" wrapText="1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3" borderId="1" xfId="1" applyFont="1" applyFill="1" applyBorder="1" applyAlignment="1">
      <alignment horizontal="center" vertical="center" wrapText="1"/>
    </xf>
    <xf numFmtId="4" fontId="12" fillId="3" borderId="1" xfId="1" applyNumberFormat="1" applyFont="1" applyFill="1" applyBorder="1" applyAlignment="1">
      <alignment horizontal="left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 applyProtection="1">
      <alignment horizontal="center" vertical="center"/>
      <protection locked="0"/>
    </xf>
    <xf numFmtId="166" fontId="12" fillId="3" borderId="1" xfId="1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justify" vertical="top" wrapText="1"/>
    </xf>
    <xf numFmtId="0" fontId="13" fillId="5" borderId="1" xfId="1" applyFont="1" applyFill="1" applyBorder="1" applyAlignment="1">
      <alignment horizontal="center" vertical="center" textRotation="90" wrapText="1"/>
    </xf>
    <xf numFmtId="0" fontId="10" fillId="5" borderId="1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5" fontId="13" fillId="5" borderId="1" xfId="2" applyNumberFormat="1" applyFont="1" applyFill="1" applyBorder="1" applyAlignment="1" applyProtection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 applyProtection="1">
      <alignment horizontal="center" vertical="center"/>
      <protection locked="0"/>
    </xf>
    <xf numFmtId="166" fontId="12" fillId="2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wrapText="1"/>
    </xf>
    <xf numFmtId="166" fontId="13" fillId="0" borderId="1" xfId="1" applyNumberFormat="1" applyFont="1" applyFill="1" applyBorder="1" applyAlignment="1">
      <alignment wrapText="1"/>
    </xf>
    <xf numFmtId="166" fontId="13" fillId="3" borderId="1" xfId="1" applyNumberFormat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166" fontId="13" fillId="3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top" wrapText="1"/>
    </xf>
    <xf numFmtId="166" fontId="13" fillId="2" borderId="1" xfId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top" wrapText="1"/>
    </xf>
    <xf numFmtId="0" fontId="16" fillId="5" borderId="5" xfId="0" applyNumberFormat="1" applyFont="1" applyFill="1" applyBorder="1" applyAlignment="1">
      <alignment horizontal="center" vertical="center" wrapText="1"/>
    </xf>
    <xf numFmtId="0" fontId="16" fillId="5" borderId="6" xfId="0" applyNumberFormat="1" applyFont="1" applyFill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9" fillId="3" borderId="2" xfId="1" applyFont="1" applyFill="1" applyBorder="1" applyAlignment="1">
      <alignment horizontal="center" vertical="center" wrapText="1"/>
    </xf>
    <xf numFmtId="0" fontId="19" fillId="3" borderId="3" xfId="1" applyFont="1" applyFill="1" applyBorder="1" applyAlignment="1">
      <alignment horizontal="center" vertical="center" wrapText="1"/>
    </xf>
    <xf numFmtId="0" fontId="19" fillId="3" borderId="4" xfId="1" applyFont="1" applyFill="1" applyBorder="1" applyAlignment="1">
      <alignment horizontal="center" vertical="center" wrapText="1"/>
    </xf>
    <xf numFmtId="166" fontId="13" fillId="3" borderId="1" xfId="1" applyNumberFormat="1" applyFont="1" applyFill="1" applyBorder="1" applyAlignment="1">
      <alignment horizontal="center" vertical="center" wrapText="1"/>
    </xf>
    <xf numFmtId="44" fontId="13" fillId="3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justify" vertical="top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justify" vertical="top" wrapText="1"/>
    </xf>
    <xf numFmtId="166" fontId="13" fillId="2" borderId="1" xfId="1" applyNumberFormat="1" applyFont="1" applyFill="1" applyBorder="1" applyAlignment="1">
      <alignment horizontal="center" vertical="center" wrapText="1"/>
    </xf>
    <xf numFmtId="44" fontId="13" fillId="2" borderId="1" xfId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top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166" fontId="13" fillId="3" borderId="2" xfId="1" applyNumberFormat="1" applyFont="1" applyFill="1" applyBorder="1" applyAlignment="1">
      <alignment horizontal="center" vertical="center" wrapText="1"/>
    </xf>
    <xf numFmtId="166" fontId="13" fillId="3" borderId="3" xfId="1" applyNumberFormat="1" applyFont="1" applyFill="1" applyBorder="1" applyAlignment="1">
      <alignment horizontal="center" vertical="center" wrapText="1"/>
    </xf>
    <xf numFmtId="166" fontId="13" fillId="3" borderId="4" xfId="1" applyNumberFormat="1" applyFont="1" applyFill="1" applyBorder="1" applyAlignment="1">
      <alignment horizontal="center" vertical="center" wrapText="1"/>
    </xf>
    <xf numFmtId="166" fontId="13" fillId="2" borderId="2" xfId="1" applyNumberFormat="1" applyFont="1" applyFill="1" applyBorder="1" applyAlignment="1">
      <alignment horizontal="center" vertical="center" wrapText="1"/>
    </xf>
    <xf numFmtId="166" fontId="13" fillId="2" borderId="4" xfId="1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</cellXfs>
  <cellStyles count="326">
    <cellStyle name="Moeda 10" xfId="70" xr:uid="{658C0535-EA48-4A23-B87F-E6DADF97B0E4}"/>
    <cellStyle name="Moeda 11" xfId="102" xr:uid="{AFE5AD6C-289D-4A0B-AD25-D1AD8FC90F56}"/>
    <cellStyle name="Moeda 12" xfId="134" xr:uid="{CC8AFE04-53F0-479F-8ADA-1EFE83BF1B84}"/>
    <cellStyle name="Moeda 13" xfId="198" xr:uid="{E8A21471-B3A8-42C7-A1EC-DAEF4927E786}"/>
    <cellStyle name="Moeda 14" xfId="230" xr:uid="{45664C73-285C-424B-92DD-891BF4E74189}"/>
    <cellStyle name="Moeda 15" xfId="262" xr:uid="{FD70B6C3-3ADD-4A86-A8A3-DCAAC4D05A8A}"/>
    <cellStyle name="Moeda 16" xfId="294" xr:uid="{DC7C43C6-18B9-4656-8DAB-E891F75FD461}"/>
    <cellStyle name="Moeda 2" xfId="6" xr:uid="{93664B6D-F781-4683-BC43-4A52FED39152}"/>
    <cellStyle name="Moeda 2 10" xfId="135" xr:uid="{D0C2CDC9-7A70-4C50-A7E7-998515E079B9}"/>
    <cellStyle name="Moeda 2 11" xfId="199" xr:uid="{E9CEDA49-185D-499C-A66F-6E83668030BA}"/>
    <cellStyle name="Moeda 2 12" xfId="231" xr:uid="{CF15040D-B5F3-404D-811A-5F61575F1B87}"/>
    <cellStyle name="Moeda 2 13" xfId="263" xr:uid="{D211145E-1AF2-4E38-A6BB-3FF0673CCC4E}"/>
    <cellStyle name="Moeda 2 14" xfId="295" xr:uid="{45EE1A43-D7A2-4926-B087-0C93DC866DA1}"/>
    <cellStyle name="Moeda 2 2" xfId="8" xr:uid="{00000000-0005-0000-0000-000038000000}"/>
    <cellStyle name="Moeda 2 2 10" xfId="297" xr:uid="{D687A65E-76C9-4176-8F4F-268955A6F194}"/>
    <cellStyle name="Moeda 2 2 2" xfId="12" xr:uid="{00000000-0005-0000-0000-000039000000}"/>
    <cellStyle name="Moeda 2 2 2 2" xfId="45" xr:uid="{B5110599-1AAC-4957-B6B9-C66F0061DAFD}"/>
    <cellStyle name="Moeda 2 2 2 2 2" xfId="173" xr:uid="{DC1FAC08-8EAE-4F8D-A8B9-E0520E719D60}"/>
    <cellStyle name="Moeda 2 2 2 3" xfId="77" xr:uid="{B2A771FA-F9F8-4D34-BCEE-3194BE96E340}"/>
    <cellStyle name="Moeda 2 2 2 4" xfId="109" xr:uid="{771C4DEA-C850-4C2D-9263-ACA372733DD6}"/>
    <cellStyle name="Moeda 2 2 2 5" xfId="141" xr:uid="{28A836AA-ECB4-4DCD-B3D1-FDD87AF063C1}"/>
    <cellStyle name="Moeda 2 2 2 6" xfId="205" xr:uid="{932560DD-CA36-42C4-AFEF-C120EE6AD37E}"/>
    <cellStyle name="Moeda 2 2 2 7" xfId="237" xr:uid="{F920E74B-7151-45D5-A66A-498516321D2A}"/>
    <cellStyle name="Moeda 2 2 2 8" xfId="269" xr:uid="{F5A66590-8105-48BF-884A-6B1BEA650205}"/>
    <cellStyle name="Moeda 2 2 2 9" xfId="301" xr:uid="{7D4DF50F-ED1F-41D8-B9B8-EBFDD1E99865}"/>
    <cellStyle name="Moeda 2 2 3" xfId="41" xr:uid="{D1EE9DEA-AC9E-4B5F-B41B-54F52BBE4BB8}"/>
    <cellStyle name="Moeda 2 2 3 2" xfId="169" xr:uid="{696AFFFC-D9E4-488D-A429-1EB2E296369E}"/>
    <cellStyle name="Moeda 2 2 4" xfId="73" xr:uid="{66E6869E-4A2C-44DD-9F6D-E64B7A999871}"/>
    <cellStyle name="Moeda 2 2 5" xfId="105" xr:uid="{BEA7781E-36F7-429C-9DCF-D4E45C6265C3}"/>
    <cellStyle name="Moeda 2 2 6" xfId="137" xr:uid="{79079E11-CA57-456A-9957-A73A10E22477}"/>
    <cellStyle name="Moeda 2 2 7" xfId="201" xr:uid="{13A2B44E-2CD0-4A22-BF2F-66B93378A9F5}"/>
    <cellStyle name="Moeda 2 2 8" xfId="233" xr:uid="{E4E7BC05-661C-465F-8D11-2DB63A83C029}"/>
    <cellStyle name="Moeda 2 2 9" xfId="265" xr:uid="{089B87F4-1784-42F8-8972-33E0169641D9}"/>
    <cellStyle name="Moeda 2 3" xfId="13" xr:uid="{00000000-0005-0000-0000-00003A000000}"/>
    <cellStyle name="Moeda 2 3 2" xfId="46" xr:uid="{53D197EB-0441-401E-9042-631A66566B14}"/>
    <cellStyle name="Moeda 2 3 2 2" xfId="174" xr:uid="{852AF1FD-CC9B-44FE-A67F-4F2300248D83}"/>
    <cellStyle name="Moeda 2 3 3" xfId="78" xr:uid="{AEBEAE0A-BF33-4145-BF70-16E9D48E4402}"/>
    <cellStyle name="Moeda 2 3 4" xfId="110" xr:uid="{EF49714B-7E51-48E6-814B-866A23B940FF}"/>
    <cellStyle name="Moeda 2 3 5" xfId="142" xr:uid="{BE18B28A-5916-4342-A29A-BE09D1D30D4C}"/>
    <cellStyle name="Moeda 2 3 6" xfId="206" xr:uid="{AFF528F6-B0A0-430D-8C31-D830D20BDF67}"/>
    <cellStyle name="Moeda 2 3 7" xfId="238" xr:uid="{B4178B44-13A2-4CFB-B6A2-0B78C5431BC3}"/>
    <cellStyle name="Moeda 2 3 8" xfId="270" xr:uid="{81C5A5D0-9163-4FDA-8EFA-2F1F9E9909EF}"/>
    <cellStyle name="Moeda 2 3 9" xfId="302" xr:uid="{BFFD157B-AA29-4D55-B8C8-AD904108D5EF}"/>
    <cellStyle name="Moeda 2 4" xfId="14" xr:uid="{00000000-0005-0000-0000-00003B000000}"/>
    <cellStyle name="Moeda 2 4 2" xfId="47" xr:uid="{75C59456-0CB2-4E89-8D9B-31527B7D4377}"/>
    <cellStyle name="Moeda 2 4 2 2" xfId="175" xr:uid="{2CC841FB-89B4-4459-A524-82F45AB6C801}"/>
    <cellStyle name="Moeda 2 4 3" xfId="79" xr:uid="{4FBBEA51-0742-4909-B9E8-2F2AFF4E1A7C}"/>
    <cellStyle name="Moeda 2 4 4" xfId="111" xr:uid="{C0C8DA92-A349-4619-922B-5E8B2C2C9E97}"/>
    <cellStyle name="Moeda 2 4 5" xfId="143" xr:uid="{4E1D65C7-AC11-4DCC-8406-4A392E31AA20}"/>
    <cellStyle name="Moeda 2 4 6" xfId="207" xr:uid="{ACB8B001-645F-44B5-AF0F-2F61745481BD}"/>
    <cellStyle name="Moeda 2 4 7" xfId="239" xr:uid="{80116114-76FE-4F21-B7CE-8089AC698F1C}"/>
    <cellStyle name="Moeda 2 4 8" xfId="271" xr:uid="{8021D0F5-5D07-4707-B06F-2017C3AE2052}"/>
    <cellStyle name="Moeda 2 4 9" xfId="303" xr:uid="{21F200AD-ECC5-4A18-8EAF-01BB8708CE30}"/>
    <cellStyle name="Moeda 2 5" xfId="15" xr:uid="{00000000-0005-0000-0000-00003C000000}"/>
    <cellStyle name="Moeda 2 5 2" xfId="48" xr:uid="{EA429B0B-1938-43EF-8C9B-247BBCAED08A}"/>
    <cellStyle name="Moeda 2 5 2 2" xfId="176" xr:uid="{33BEA5E0-0A00-43EA-95D7-11B4F2E6FD03}"/>
    <cellStyle name="Moeda 2 5 3" xfId="80" xr:uid="{A899500F-E8CA-4B2A-B33A-1CECE8CDF1B4}"/>
    <cellStyle name="Moeda 2 5 4" xfId="112" xr:uid="{EA690EB2-4A2C-4641-900F-41BD95F22576}"/>
    <cellStyle name="Moeda 2 5 5" xfId="144" xr:uid="{CA287392-6320-4AA2-9A7F-634626B93D23}"/>
    <cellStyle name="Moeda 2 5 6" xfId="208" xr:uid="{D4ACD982-CA56-45EE-B527-6852590854A6}"/>
    <cellStyle name="Moeda 2 5 7" xfId="240" xr:uid="{B732E4ED-9A14-45C0-9CEE-2F047237CBFB}"/>
    <cellStyle name="Moeda 2 5 8" xfId="272" xr:uid="{A058C735-B0EC-4A6A-A9BA-6EFFECD397A3}"/>
    <cellStyle name="Moeda 2 5 9" xfId="304" xr:uid="{9B19186D-86C4-461C-B04D-4D3C4AA750F8}"/>
    <cellStyle name="Moeda 2 6" xfId="9" xr:uid="{00000000-0005-0000-0000-000037000000}"/>
    <cellStyle name="Moeda 2 6 2" xfId="42" xr:uid="{7955DA30-36A5-4327-BB34-2021EE2939F5}"/>
    <cellStyle name="Moeda 2 6 2 2" xfId="170" xr:uid="{D577CEA8-18B8-4846-8975-5A362C5CC61D}"/>
    <cellStyle name="Moeda 2 6 3" xfId="74" xr:uid="{770EBFE1-8BDC-4C51-ABC9-A0FE1173F241}"/>
    <cellStyle name="Moeda 2 6 4" xfId="106" xr:uid="{7F569D3A-A3F9-43A9-A657-C1E19549D55F}"/>
    <cellStyle name="Moeda 2 6 5" xfId="138" xr:uid="{33DED2F3-6496-4D3E-B959-2ABDF0266046}"/>
    <cellStyle name="Moeda 2 6 6" xfId="202" xr:uid="{E58B0665-19DA-4F78-B863-455159DA0C00}"/>
    <cellStyle name="Moeda 2 6 7" xfId="234" xr:uid="{73A00E35-8549-4D47-B126-F5260795F627}"/>
    <cellStyle name="Moeda 2 6 8" xfId="266" xr:uid="{094C0093-C313-4959-B40C-E719E8C08807}"/>
    <cellStyle name="Moeda 2 6 9" xfId="298" xr:uid="{D0394357-B012-4F85-A702-B8DF423248A4}"/>
    <cellStyle name="Moeda 2 7" xfId="39" xr:uid="{C5842F12-9565-49FF-8446-6BBEAB702031}"/>
    <cellStyle name="Moeda 2 7 2" xfId="167" xr:uid="{0AA9A683-DBF3-487B-ACA3-231CB2FD6066}"/>
    <cellStyle name="Moeda 2 8" xfId="71" xr:uid="{56755881-5A24-4A0D-8408-C7E9088B5EE5}"/>
    <cellStyle name="Moeda 2 9" xfId="103" xr:uid="{6204BE34-4F8A-4872-9848-31F36E37CE63}"/>
    <cellStyle name="Moeda 3" xfId="7" xr:uid="{00000000-0005-0000-0000-000035000000}"/>
    <cellStyle name="Moeda 3 10" xfId="136" xr:uid="{6E19BE5F-2A48-4ABC-AA4D-8BE2F3810F69}"/>
    <cellStyle name="Moeda 3 11" xfId="200" xr:uid="{8786D8A1-C4BB-45F9-96EC-917E08E9FB03}"/>
    <cellStyle name="Moeda 3 12" xfId="232" xr:uid="{042743C8-F3E1-4442-BEC3-2B672DACCE91}"/>
    <cellStyle name="Moeda 3 13" xfId="264" xr:uid="{AE5DBA5F-9ACD-4151-9342-6E8072B5FAB7}"/>
    <cellStyle name="Moeda 3 14" xfId="296" xr:uid="{B31E74F7-B26C-40F1-BD44-5842FF9533F8}"/>
    <cellStyle name="Moeda 3 2" xfId="17" xr:uid="{00000000-0005-0000-0000-00003E000000}"/>
    <cellStyle name="Moeda 3 2 10" xfId="306" xr:uid="{47F8BBEB-ED4D-45D0-B873-29DF97C2CA8D}"/>
    <cellStyle name="Moeda 3 2 2" xfId="18" xr:uid="{00000000-0005-0000-0000-00003F000000}"/>
    <cellStyle name="Moeda 3 2 2 2" xfId="51" xr:uid="{DBE2DED7-2E5F-4A8E-93D2-6F9CC0346CE8}"/>
    <cellStyle name="Moeda 3 2 2 2 2" xfId="179" xr:uid="{C7C69299-D0E9-47A8-AEF6-06332C037462}"/>
    <cellStyle name="Moeda 3 2 2 3" xfId="83" xr:uid="{FA6A9074-5C6A-499B-AC09-7A0DBCCAA78C}"/>
    <cellStyle name="Moeda 3 2 2 4" xfId="115" xr:uid="{55DD0036-B455-4380-A197-3A9F7F8D4401}"/>
    <cellStyle name="Moeda 3 2 2 5" xfId="147" xr:uid="{F6713D95-0E1D-4D74-A88A-D44C23B5E54A}"/>
    <cellStyle name="Moeda 3 2 2 6" xfId="211" xr:uid="{97223F0D-828A-41D9-8046-956118B7CAD1}"/>
    <cellStyle name="Moeda 3 2 2 7" xfId="243" xr:uid="{C6D274B5-66A1-4A7C-95EC-A7D81B3C07EA}"/>
    <cellStyle name="Moeda 3 2 2 8" xfId="275" xr:uid="{C2F2FD02-A5FF-447D-97EB-CE2BAF4F05F0}"/>
    <cellStyle name="Moeda 3 2 2 9" xfId="307" xr:uid="{6460BA73-1960-4A31-BFF6-EE8F0C048DF9}"/>
    <cellStyle name="Moeda 3 2 3" xfId="50" xr:uid="{91A85A2E-1D51-4348-A6FC-C1718746C653}"/>
    <cellStyle name="Moeda 3 2 3 2" xfId="178" xr:uid="{066029EE-BD76-4388-BF58-E58E29A025DA}"/>
    <cellStyle name="Moeda 3 2 4" xfId="82" xr:uid="{76E7069E-A71C-4D12-BF3E-E2BE5B0672BB}"/>
    <cellStyle name="Moeda 3 2 5" xfId="114" xr:uid="{774F20D2-3985-46DD-9DF7-2207ABCB5DB1}"/>
    <cellStyle name="Moeda 3 2 6" xfId="146" xr:uid="{39E4F0C2-1ECD-48C1-AB69-736C2D1267F6}"/>
    <cellStyle name="Moeda 3 2 7" xfId="210" xr:uid="{954B565D-DD69-4441-B00E-84A68B10D6E0}"/>
    <cellStyle name="Moeda 3 2 8" xfId="242" xr:uid="{8E149E82-7F31-46C6-88DE-9A89E4BE8712}"/>
    <cellStyle name="Moeda 3 2 9" xfId="274" xr:uid="{AC25A8F3-8B17-4232-A92F-4FBA6862E8B8}"/>
    <cellStyle name="Moeda 3 3" xfId="19" xr:uid="{00000000-0005-0000-0000-000040000000}"/>
    <cellStyle name="Moeda 3 3 2" xfId="52" xr:uid="{74847893-B621-4F76-B060-C7182D967C14}"/>
    <cellStyle name="Moeda 3 3 2 2" xfId="180" xr:uid="{38825E45-347F-463C-9C74-8251BF4B5481}"/>
    <cellStyle name="Moeda 3 3 3" xfId="84" xr:uid="{B4B5DE3E-F3DC-41B3-B14C-EA635E85F3A5}"/>
    <cellStyle name="Moeda 3 3 4" xfId="116" xr:uid="{72437224-ECED-4A54-A3B2-C22FAE3DB725}"/>
    <cellStyle name="Moeda 3 3 5" xfId="148" xr:uid="{106CA2BA-1C5D-45D0-9A33-818F1BD3411A}"/>
    <cellStyle name="Moeda 3 3 6" xfId="212" xr:uid="{96EC2249-1A26-4E81-8C41-23840255A7ED}"/>
    <cellStyle name="Moeda 3 3 7" xfId="244" xr:uid="{2FFB98C1-568F-4CD5-AD16-26C0A2E86339}"/>
    <cellStyle name="Moeda 3 3 8" xfId="276" xr:uid="{2D21FF63-F452-46D7-B1E8-2A0BE3EE97C3}"/>
    <cellStyle name="Moeda 3 3 9" xfId="308" xr:uid="{EDE3C79E-3FB1-4893-A4DA-E2E575D3F035}"/>
    <cellStyle name="Moeda 3 4" xfId="20" xr:uid="{00000000-0005-0000-0000-000041000000}"/>
    <cellStyle name="Moeda 3 4 2" xfId="53" xr:uid="{588A088B-4D61-4680-9902-F15FBB9E01D6}"/>
    <cellStyle name="Moeda 3 4 2 2" xfId="181" xr:uid="{444A1BB5-19FE-4307-8DBF-40E57AA2A266}"/>
    <cellStyle name="Moeda 3 4 3" xfId="85" xr:uid="{14C2F38B-9F90-4481-A686-8CFED9204B01}"/>
    <cellStyle name="Moeda 3 4 4" xfId="117" xr:uid="{0CC1EC7F-39AF-4D5D-AB60-8D67E0EE05A1}"/>
    <cellStyle name="Moeda 3 4 5" xfId="149" xr:uid="{21B184BE-FA08-4C8E-BE6D-AC40E4C8C1E6}"/>
    <cellStyle name="Moeda 3 4 6" xfId="213" xr:uid="{6E9CFEDC-74E5-4BFE-BFAC-B4F356989BA2}"/>
    <cellStyle name="Moeda 3 4 7" xfId="245" xr:uid="{6112F620-6E23-4162-9741-C8B7810B40C9}"/>
    <cellStyle name="Moeda 3 4 8" xfId="277" xr:uid="{E916F3B6-CB67-4F0B-A358-1A90D904B929}"/>
    <cellStyle name="Moeda 3 4 9" xfId="309" xr:uid="{F13C9662-E545-4D49-8518-507AEBFC46AA}"/>
    <cellStyle name="Moeda 3 5" xfId="21" xr:uid="{00000000-0005-0000-0000-000042000000}"/>
    <cellStyle name="Moeda 3 5 2" xfId="54" xr:uid="{0C3EAA89-BC99-43AD-85D5-B025F69AE729}"/>
    <cellStyle name="Moeda 3 5 2 2" xfId="182" xr:uid="{D702E571-2B99-47A7-B0AA-9E1C6C66B828}"/>
    <cellStyle name="Moeda 3 5 3" xfId="86" xr:uid="{A27C8039-9A53-4488-88CA-F67E8DB17AE7}"/>
    <cellStyle name="Moeda 3 5 4" xfId="118" xr:uid="{EFC7EA87-47DD-4879-9723-73DC60FABC49}"/>
    <cellStyle name="Moeda 3 5 5" xfId="150" xr:uid="{F7DE6247-D292-481A-B6D3-5E396C7D03D4}"/>
    <cellStyle name="Moeda 3 5 6" xfId="214" xr:uid="{9CB09DEC-D073-4172-A712-E8A7EE281A52}"/>
    <cellStyle name="Moeda 3 5 7" xfId="246" xr:uid="{EB56148B-85A6-4358-8373-B4C52788C04B}"/>
    <cellStyle name="Moeda 3 5 8" xfId="278" xr:uid="{5125CA5E-C7DC-4168-9997-E55AE293CF8A}"/>
    <cellStyle name="Moeda 3 5 9" xfId="310" xr:uid="{9DD99C3E-78B2-45F3-9B5B-735691358008}"/>
    <cellStyle name="Moeda 3 6" xfId="16" xr:uid="{00000000-0005-0000-0000-00003D000000}"/>
    <cellStyle name="Moeda 3 6 2" xfId="49" xr:uid="{742C441B-67F2-426A-9FD9-4E087F05A940}"/>
    <cellStyle name="Moeda 3 6 2 2" xfId="177" xr:uid="{8E6F378C-B768-468D-BD5A-A92EDB1B8909}"/>
    <cellStyle name="Moeda 3 6 3" xfId="81" xr:uid="{D5C8DBDF-7F09-46A8-B5C2-E3F8856582AC}"/>
    <cellStyle name="Moeda 3 6 4" xfId="113" xr:uid="{F9B195CE-22B8-4A9B-81CE-CAB2F9A3FCEB}"/>
    <cellStyle name="Moeda 3 6 5" xfId="145" xr:uid="{017B0DBD-958E-4DE8-9379-D868BC7FEA4D}"/>
    <cellStyle name="Moeda 3 6 6" xfId="209" xr:uid="{734DEAB8-5954-477B-8ADD-AD0F7F428FE1}"/>
    <cellStyle name="Moeda 3 6 7" xfId="241" xr:uid="{A2E1B9FA-643C-44E7-82A4-7E7739645E58}"/>
    <cellStyle name="Moeda 3 6 8" xfId="273" xr:uid="{0D2E924C-5FE6-41DF-8931-B281A591FB19}"/>
    <cellStyle name="Moeda 3 6 9" xfId="305" xr:uid="{37C16AF2-A1FD-48EB-A46B-1289C336CF1C}"/>
    <cellStyle name="Moeda 3 7" xfId="40" xr:uid="{8EE187E9-C23C-4528-B54C-F4B2A27FE08F}"/>
    <cellStyle name="Moeda 3 7 2" xfId="168" xr:uid="{D8E485F6-023B-40DC-B0C8-C0B4F0C7CAA9}"/>
    <cellStyle name="Moeda 3 8" xfId="72" xr:uid="{D436A205-2C93-474D-891B-959696F76C60}"/>
    <cellStyle name="Moeda 3 9" xfId="104" xr:uid="{22469721-57FE-4C58-B6D0-4CD0FBB649F2}"/>
    <cellStyle name="Moeda 4" xfId="22" xr:uid="{00000000-0005-0000-0000-000043000000}"/>
    <cellStyle name="Moeda 4 10" xfId="311" xr:uid="{F56CB1A2-8AB0-47DF-8077-B1B973CE150B}"/>
    <cellStyle name="Moeda 4 2" xfId="23" xr:uid="{00000000-0005-0000-0000-000044000000}"/>
    <cellStyle name="Moeda 4 2 2" xfId="56" xr:uid="{8F2DF698-41F5-4C07-B962-B9B2E346F4FF}"/>
    <cellStyle name="Moeda 4 2 2 2" xfId="184" xr:uid="{8D24BCEF-E5E0-4EDD-BCBE-AF461BC07E3F}"/>
    <cellStyle name="Moeda 4 2 3" xfId="88" xr:uid="{3A0F2E23-FCE6-41B5-A06C-7F3BC9C4D3A9}"/>
    <cellStyle name="Moeda 4 2 4" xfId="120" xr:uid="{BC749A2C-7837-405F-A317-1FF9B82F02B4}"/>
    <cellStyle name="Moeda 4 2 5" xfId="152" xr:uid="{2A90A6CB-5B0F-407B-9F49-767AE75DAC96}"/>
    <cellStyle name="Moeda 4 2 6" xfId="216" xr:uid="{36D468EB-686D-4F0B-9877-3EFF8E057639}"/>
    <cellStyle name="Moeda 4 2 7" xfId="248" xr:uid="{3D011DD0-A97B-405F-92FA-35B5321D04F5}"/>
    <cellStyle name="Moeda 4 2 8" xfId="280" xr:uid="{BDCC31C6-B666-4C57-9267-116915EEA5C5}"/>
    <cellStyle name="Moeda 4 2 9" xfId="312" xr:uid="{F7160CE2-178D-4DC0-9302-7F16C9B99B78}"/>
    <cellStyle name="Moeda 4 3" xfId="55" xr:uid="{5312B9AD-85DA-45C1-A754-C35A3D6A11A3}"/>
    <cellStyle name="Moeda 4 3 2" xfId="183" xr:uid="{F765CCD4-4059-46CE-8CB9-60365AC5ADAB}"/>
    <cellStyle name="Moeda 4 4" xfId="87" xr:uid="{3CF44092-ABD6-4395-B56A-BE8E1256E507}"/>
    <cellStyle name="Moeda 4 5" xfId="119" xr:uid="{3F3065A6-4D60-49C4-B9C3-AAA828F9EBDC}"/>
    <cellStyle name="Moeda 4 6" xfId="151" xr:uid="{DB5AAE6E-B7C3-4BAC-9F32-28AABD766106}"/>
    <cellStyle name="Moeda 4 7" xfId="215" xr:uid="{D03230CD-EBB1-4C34-A91D-BA9B63856E12}"/>
    <cellStyle name="Moeda 4 8" xfId="247" xr:uid="{ACD600FE-051B-4EA1-9171-DB89C13C5DCD}"/>
    <cellStyle name="Moeda 4 9" xfId="279" xr:uid="{6ED7CF07-F814-4B8B-9E38-E32B87CEE9BD}"/>
    <cellStyle name="Moeda 5" xfId="24" xr:uid="{00000000-0005-0000-0000-000045000000}"/>
    <cellStyle name="Moeda 5 2" xfId="57" xr:uid="{D2DFC141-4B51-43BF-89A9-CBD02EABB1B2}"/>
    <cellStyle name="Moeda 5 2 2" xfId="185" xr:uid="{318A2F64-D174-4584-B7D9-1FC3B57362FD}"/>
    <cellStyle name="Moeda 5 3" xfId="89" xr:uid="{6727E0FB-0DF9-49B3-8F4D-35592FF5273D}"/>
    <cellStyle name="Moeda 5 4" xfId="121" xr:uid="{F71A74FA-CFDF-43E9-8A56-0D1F6654D4FD}"/>
    <cellStyle name="Moeda 5 5" xfId="153" xr:uid="{1C7907D9-9718-4290-BAB9-B13E9080C4F8}"/>
    <cellStyle name="Moeda 5 6" xfId="217" xr:uid="{58530E82-3B89-4616-BBB4-05F2D35BC91E}"/>
    <cellStyle name="Moeda 5 7" xfId="249" xr:uid="{804E7E4F-DA23-4114-8644-0C8BB6EB69A0}"/>
    <cellStyle name="Moeda 5 8" xfId="281" xr:uid="{27401F6A-4C24-493C-83F9-9B193966C0CE}"/>
    <cellStyle name="Moeda 5 9" xfId="313" xr:uid="{CA0D5FEE-4A2A-4E21-920A-736C46852BEE}"/>
    <cellStyle name="Moeda 6" xfId="25" xr:uid="{00000000-0005-0000-0000-000046000000}"/>
    <cellStyle name="Moeda 6 2" xfId="58" xr:uid="{477AA62E-7B29-47FF-A29E-C3CD94D401E5}"/>
    <cellStyle name="Moeda 6 2 2" xfId="186" xr:uid="{CD2AE432-0CB5-4609-92D3-252A623AAF89}"/>
    <cellStyle name="Moeda 6 3" xfId="90" xr:uid="{2BC70FAD-FDD6-4BBE-8DCB-BF17FCB7F350}"/>
    <cellStyle name="Moeda 6 4" xfId="122" xr:uid="{AD7BD96F-2D51-432E-9B2D-F82B985B8516}"/>
    <cellStyle name="Moeda 6 5" xfId="154" xr:uid="{5AF2CDFD-334D-4079-8427-81B4EA3A6090}"/>
    <cellStyle name="Moeda 6 6" xfId="218" xr:uid="{D4E69482-E77F-4752-888B-C6230267E3DB}"/>
    <cellStyle name="Moeda 6 7" xfId="250" xr:uid="{41B2BD05-C9D0-4730-AAAA-1A94601A55FA}"/>
    <cellStyle name="Moeda 6 8" xfId="282" xr:uid="{5A966931-DFC0-486E-829B-1FB38DE15337}"/>
    <cellStyle name="Moeda 6 9" xfId="314" xr:uid="{CDA86FAA-54A3-4686-9876-3AC4CB96DFB5}"/>
    <cellStyle name="Moeda 7" xfId="26" xr:uid="{00000000-0005-0000-0000-000047000000}"/>
    <cellStyle name="Moeda 7 2" xfId="59" xr:uid="{6F1294F4-F415-46B0-A611-A4670A94C3EE}"/>
    <cellStyle name="Moeda 7 2 2" xfId="187" xr:uid="{690E2A45-734C-4681-AA3E-0B63636AC888}"/>
    <cellStyle name="Moeda 7 3" xfId="91" xr:uid="{740241F9-B156-4379-ACA1-C1D4DDC82581}"/>
    <cellStyle name="Moeda 7 4" xfId="123" xr:uid="{CD85FD65-E565-4CE3-A3ED-D918E3D70F1B}"/>
    <cellStyle name="Moeda 7 5" xfId="155" xr:uid="{D25117BA-D428-49F5-93AF-13ABC1496543}"/>
    <cellStyle name="Moeda 7 6" xfId="219" xr:uid="{9B6DC1A9-FEB7-4683-8A07-6D3F32BBE4A8}"/>
    <cellStyle name="Moeda 7 7" xfId="251" xr:uid="{607C88F4-FEFF-4185-9B60-B4E1495ECB0A}"/>
    <cellStyle name="Moeda 7 8" xfId="283" xr:uid="{16C7E9D7-D9CC-4245-BEF0-CEB92BEA974C}"/>
    <cellStyle name="Moeda 7 9" xfId="315" xr:uid="{7F2C197D-413F-4C63-833F-5AEC55E86472}"/>
    <cellStyle name="Moeda 8" xfId="11" xr:uid="{00000000-0005-0000-0000-000036000000}"/>
    <cellStyle name="Moeda 8 2" xfId="44" xr:uid="{57C380ED-CE8E-4685-863C-7920321C7F52}"/>
    <cellStyle name="Moeda 8 2 2" xfId="172" xr:uid="{88159A69-0FC2-4D30-8C99-07A528C98E17}"/>
    <cellStyle name="Moeda 8 3" xfId="76" xr:uid="{297FD3A1-4A09-44E6-8346-5C17DF89C2F6}"/>
    <cellStyle name="Moeda 8 4" xfId="108" xr:uid="{76D26075-6B3A-4003-8A7A-00759DB73254}"/>
    <cellStyle name="Moeda 8 5" xfId="140" xr:uid="{2615FFAC-FD88-4858-BF63-D23A4025F6A3}"/>
    <cellStyle name="Moeda 8 6" xfId="204" xr:uid="{67F99446-2A2D-4D45-98A3-33A399B39C98}"/>
    <cellStyle name="Moeda 8 7" xfId="236" xr:uid="{32B5D855-A882-446F-A32A-3D5198FDA895}"/>
    <cellStyle name="Moeda 8 8" xfId="268" xr:uid="{0187B8E3-A120-41B2-912F-7884444F0E6A}"/>
    <cellStyle name="Moeda 8 9" xfId="300" xr:uid="{BD706E39-83D2-4B23-8249-18E696DEE934}"/>
    <cellStyle name="Moeda 9" xfId="38" xr:uid="{A81D68AE-762F-4269-A684-1A48EB3F2AC1}"/>
    <cellStyle name="Moeda 9 2" xfId="166" xr:uid="{37A52F09-9110-47D1-AFC5-6314D2C33BE8}"/>
    <cellStyle name="Normal" xfId="0" builtinId="0"/>
    <cellStyle name="Normal 2" xfId="1" xr:uid="{BEB6A13E-CC57-4160-8841-1FA3C1343BB5}"/>
    <cellStyle name="Normal 3" xfId="4" xr:uid="{CE6E60A8-2151-4EFE-B857-3B67A9582B8A}"/>
    <cellStyle name="Normal 3 2" xfId="28" xr:uid="{00000000-0005-0000-0000-00004A000000}"/>
    <cellStyle name="Normal 3 3" xfId="27" xr:uid="{00000000-0005-0000-0000-000049000000}"/>
    <cellStyle name="Normal 3 3 2" xfId="60" xr:uid="{259AC25B-A38A-455C-BD04-C1EA0F694662}"/>
    <cellStyle name="Normal 3 3 2 2" xfId="188" xr:uid="{9A6136DE-04EA-4E3D-94BC-72B37F1B90D1}"/>
    <cellStyle name="Normal 3 3 3" xfId="92" xr:uid="{86F4F905-612B-4512-9FEA-E40EF342BA85}"/>
    <cellStyle name="Normal 3 3 4" xfId="124" xr:uid="{281CDBC6-7594-4A90-B382-A90549AFDAE9}"/>
    <cellStyle name="Normal 3 3 5" xfId="156" xr:uid="{4B6C9B53-0479-44D7-970A-BF8DF8272261}"/>
    <cellStyle name="Normal 3 3 6" xfId="220" xr:uid="{DD153ED0-FC88-4296-B4DC-FB3F16655484}"/>
    <cellStyle name="Normal 3 3 7" xfId="252" xr:uid="{A61A0F36-4873-4317-B276-56C13ECD9741}"/>
    <cellStyle name="Normal 3 3 8" xfId="284" xr:uid="{C2230919-9021-4A56-882D-0BC8579A17EC}"/>
    <cellStyle name="Normal 3 3 9" xfId="316" xr:uid="{D0D92B39-9F8D-425A-8472-78F4AD278459}"/>
    <cellStyle name="Normal 4" xfId="10" xr:uid="{00000000-0005-0000-0000-000048000000}"/>
    <cellStyle name="Normal 4 2" xfId="43" xr:uid="{DD12567E-1943-48F4-9058-CE98CDD489FF}"/>
    <cellStyle name="Normal 4 2 2" xfId="171" xr:uid="{FB05FC50-BB9D-48AE-8F8E-60F82553F4B2}"/>
    <cellStyle name="Normal 4 3" xfId="75" xr:uid="{362F63CE-10D3-4ADF-AA4E-5DEC520D631C}"/>
    <cellStyle name="Normal 4 4" xfId="107" xr:uid="{D09A2546-1B0F-4ADB-B282-827A891D8BCB}"/>
    <cellStyle name="Normal 4 5" xfId="139" xr:uid="{54CA31D4-F846-4C83-9C68-6300517E5301}"/>
    <cellStyle name="Normal 4 6" xfId="203" xr:uid="{77343861-3291-4D80-9DD1-E461A6B5DDC9}"/>
    <cellStyle name="Normal 4 7" xfId="235" xr:uid="{A6B4076D-126C-4082-AE1B-AE8E37AE5C0D}"/>
    <cellStyle name="Normal 4 8" xfId="267" xr:uid="{6CA7B941-CED6-4667-A8C4-286DD67B2152}"/>
    <cellStyle name="Normal 4 9" xfId="299" xr:uid="{596B9504-3871-4C0B-BAFE-E0B6A8E3CFC4}"/>
    <cellStyle name="Porcentagem 2" xfId="3" xr:uid="{269C6511-180C-4122-B600-D2D8C6C845CC}"/>
    <cellStyle name="Separador de milhares 3" xfId="2" xr:uid="{92928178-B741-4F46-BD14-F3201821AEFC}"/>
    <cellStyle name="Texto Explicativo 2" xfId="5" xr:uid="{F0FC4F35-AE0B-4057-9EA5-82CF3E734A2F}"/>
    <cellStyle name="Vírgula 2" xfId="29" xr:uid="{00000000-0005-0000-0000-00004B000000}"/>
    <cellStyle name="Vírgula 2 10" xfId="221" xr:uid="{F95B0FA4-6895-4237-8924-17B277209792}"/>
    <cellStyle name="Vírgula 2 11" xfId="253" xr:uid="{1614946A-8F95-4B14-B422-8377D0891EDC}"/>
    <cellStyle name="Vírgula 2 12" xfId="285" xr:uid="{F4BFDC45-04C8-45F5-AA6C-EEA2ECD27825}"/>
    <cellStyle name="Vírgula 2 13" xfId="317" xr:uid="{352B883C-30DB-4976-A35A-1D0D6A2BD283}"/>
    <cellStyle name="Vírgula 2 2" xfId="30" xr:uid="{00000000-0005-0000-0000-00004C000000}"/>
    <cellStyle name="Vírgula 2 2 10" xfId="318" xr:uid="{56C9D734-28E7-47B4-B30A-A8807309ED55}"/>
    <cellStyle name="Vírgula 2 2 2" xfId="31" xr:uid="{00000000-0005-0000-0000-00004D000000}"/>
    <cellStyle name="Vírgula 2 2 2 2" xfId="63" xr:uid="{CF9BD970-AD72-427E-AF34-B9A1034CFEE3}"/>
    <cellStyle name="Vírgula 2 2 2 2 2" xfId="191" xr:uid="{C1B37037-8EF9-44EB-B31F-8A4F80981A5F}"/>
    <cellStyle name="Vírgula 2 2 2 3" xfId="95" xr:uid="{82676D29-33BF-4266-BF87-78A70A133CCD}"/>
    <cellStyle name="Vírgula 2 2 2 4" xfId="127" xr:uid="{D9B2C1ED-41E2-4688-BADC-32A4871B00D2}"/>
    <cellStyle name="Vírgula 2 2 2 5" xfId="159" xr:uid="{8ED0A08D-8F40-49D3-AB09-B3B447018C30}"/>
    <cellStyle name="Vírgula 2 2 2 6" xfId="223" xr:uid="{313C98D4-737D-41E8-8B3B-227897003E13}"/>
    <cellStyle name="Vírgula 2 2 2 7" xfId="255" xr:uid="{3C89F991-884D-40E4-AC97-2049F1E77C2B}"/>
    <cellStyle name="Vírgula 2 2 2 8" xfId="287" xr:uid="{59F8C64F-7847-431F-A77A-EC1A98AC766B}"/>
    <cellStyle name="Vírgula 2 2 2 9" xfId="319" xr:uid="{FB629636-3925-420D-AF2B-E02B6994C8B9}"/>
    <cellStyle name="Vírgula 2 2 3" xfId="62" xr:uid="{2C34FEFD-0662-4B13-9F3B-C76AC2100EDF}"/>
    <cellStyle name="Vírgula 2 2 3 2" xfId="190" xr:uid="{4BD1FAE7-5D42-4C8D-BA31-5899AFFAF036}"/>
    <cellStyle name="Vírgula 2 2 4" xfId="94" xr:uid="{A76F148E-497F-41A4-AA0D-38F0D4FA0540}"/>
    <cellStyle name="Vírgula 2 2 5" xfId="126" xr:uid="{865C9AAE-E6A3-416A-B3AD-6472F3397F84}"/>
    <cellStyle name="Vírgula 2 2 6" xfId="158" xr:uid="{5F2E4BEB-D833-449D-BA41-1218C2BC5628}"/>
    <cellStyle name="Vírgula 2 2 7" xfId="222" xr:uid="{0F41A0DD-90E6-4125-80BA-0986EC08817C}"/>
    <cellStyle name="Vírgula 2 2 8" xfId="254" xr:uid="{A3E8FBB2-AA09-40F5-8C11-BAC0F1DD5B12}"/>
    <cellStyle name="Vírgula 2 2 9" xfId="286" xr:uid="{3E2BE021-EB42-4E21-A768-71E5C4084B7B}"/>
    <cellStyle name="Vírgula 2 3" xfId="32" xr:uid="{00000000-0005-0000-0000-00004E000000}"/>
    <cellStyle name="Vírgula 2 3 2" xfId="64" xr:uid="{22B18C09-F905-4D70-9B64-0C1A46031398}"/>
    <cellStyle name="Vírgula 2 3 2 2" xfId="192" xr:uid="{D43A6F90-1A78-43E8-993C-377BD2B274C3}"/>
    <cellStyle name="Vírgula 2 3 3" xfId="96" xr:uid="{261EE86C-8A9B-46A3-B0C3-EF80E58F7DFA}"/>
    <cellStyle name="Vírgula 2 3 4" xfId="128" xr:uid="{CF8601C7-4F07-49FD-9223-F8273A0FFC36}"/>
    <cellStyle name="Vírgula 2 3 5" xfId="160" xr:uid="{A3F79B14-6CA5-40F2-8D15-1DF6518C6485}"/>
    <cellStyle name="Vírgula 2 3 6" xfId="224" xr:uid="{D478CDA2-0513-4333-8FC1-26EA05BE3BD2}"/>
    <cellStyle name="Vírgula 2 3 7" xfId="256" xr:uid="{D735B4F8-7EB3-42A8-A6D8-9CB02C40EFE0}"/>
    <cellStyle name="Vírgula 2 3 8" xfId="288" xr:uid="{71BB0E0A-7DA1-44F6-9DE7-A08879FAC3BA}"/>
    <cellStyle name="Vírgula 2 3 9" xfId="320" xr:uid="{9D67981B-F4CA-4427-9D17-09DCC65068E6}"/>
    <cellStyle name="Vírgula 2 4" xfId="33" xr:uid="{00000000-0005-0000-0000-00004F000000}"/>
    <cellStyle name="Vírgula 2 4 2" xfId="65" xr:uid="{62E25B1A-7C24-4A8C-ACAF-150A34DD27B6}"/>
    <cellStyle name="Vírgula 2 4 2 2" xfId="193" xr:uid="{EDB9E16D-4326-47CD-BBFB-64D252A76161}"/>
    <cellStyle name="Vírgula 2 4 3" xfId="97" xr:uid="{6B006771-ADDF-45BF-80C8-9B5AC41E30F4}"/>
    <cellStyle name="Vírgula 2 4 4" xfId="129" xr:uid="{85571F83-1DE4-473E-BF52-2A20843B73D7}"/>
    <cellStyle name="Vírgula 2 4 5" xfId="161" xr:uid="{2CBAAF2E-BA49-497C-9CC1-A62216346061}"/>
    <cellStyle name="Vírgula 2 4 6" xfId="225" xr:uid="{2580DEDD-B09D-4AFE-A30D-F43E2F086058}"/>
    <cellStyle name="Vírgula 2 4 7" xfId="257" xr:uid="{532EFA6F-06F4-4953-8E80-AAFAB73D8150}"/>
    <cellStyle name="Vírgula 2 4 8" xfId="289" xr:uid="{21E08DE2-FA4D-4943-86CC-480E02282BBB}"/>
    <cellStyle name="Vírgula 2 4 9" xfId="321" xr:uid="{793857D4-DD04-46F3-B840-EBCCB00CEA75}"/>
    <cellStyle name="Vírgula 2 5" xfId="34" xr:uid="{00000000-0005-0000-0000-000050000000}"/>
    <cellStyle name="Vírgula 2 5 2" xfId="66" xr:uid="{E5095E73-A82A-43DA-9804-1E6381D41A51}"/>
    <cellStyle name="Vírgula 2 5 2 2" xfId="194" xr:uid="{080073F1-3DE5-44F9-A0DE-24E319DE527F}"/>
    <cellStyle name="Vírgula 2 5 3" xfId="98" xr:uid="{63AF18FE-8095-4A49-A2A9-E9B5FAC9BB20}"/>
    <cellStyle name="Vírgula 2 5 4" xfId="130" xr:uid="{971E6676-A230-4E24-881B-5DC42493D08A}"/>
    <cellStyle name="Vírgula 2 5 5" xfId="162" xr:uid="{AD8A68D8-B71D-4621-A948-54DF61CFE0B6}"/>
    <cellStyle name="Vírgula 2 5 6" xfId="226" xr:uid="{04C016B6-4225-47E7-92F2-BB06E7E3199F}"/>
    <cellStyle name="Vírgula 2 5 7" xfId="258" xr:uid="{C380FE8C-D2DD-482B-B9DD-ADEEC8D863DB}"/>
    <cellStyle name="Vírgula 2 5 8" xfId="290" xr:uid="{0832C2F7-44D3-44F2-BB72-75A6177C7C8A}"/>
    <cellStyle name="Vírgula 2 5 9" xfId="322" xr:uid="{E45568C1-2EA8-4C7D-BFD6-382C12E334A3}"/>
    <cellStyle name="Vírgula 2 6" xfId="61" xr:uid="{2FB329F4-E987-461A-8469-05FD25062C36}"/>
    <cellStyle name="Vírgula 2 6 2" xfId="189" xr:uid="{05F435B8-5BEA-4A96-909C-77184AC2FA9F}"/>
    <cellStyle name="Vírgula 2 7" xfId="93" xr:uid="{11FF6CEE-FCCA-4DA5-B391-5258229CD9D6}"/>
    <cellStyle name="Vírgula 2 8" xfId="125" xr:uid="{1AE54160-4D0A-4FA7-80E1-AD9037D424CE}"/>
    <cellStyle name="Vírgula 2 9" xfId="157" xr:uid="{B4784362-FF1C-4A8A-8FE0-023FDDDFE479}"/>
    <cellStyle name="Vírgula 3" xfId="35" xr:uid="{00000000-0005-0000-0000-000051000000}"/>
    <cellStyle name="Vírgula 3 10" xfId="323" xr:uid="{87B44CFF-43BC-47FA-9B73-CE4DAF7EB914}"/>
    <cellStyle name="Vírgula 3 2" xfId="36" xr:uid="{00000000-0005-0000-0000-000052000000}"/>
    <cellStyle name="Vírgula 3 2 2" xfId="68" xr:uid="{846D27FD-4134-4967-9C43-698BC6299C4F}"/>
    <cellStyle name="Vírgula 3 2 2 2" xfId="196" xr:uid="{90DFDF4F-9E19-443F-B0E5-9BD91C4EF431}"/>
    <cellStyle name="Vírgula 3 2 3" xfId="100" xr:uid="{383A6424-B80D-4F3B-ADBE-91A7223A9E0E}"/>
    <cellStyle name="Vírgula 3 2 4" xfId="132" xr:uid="{8C8F6F77-7116-48F1-A65D-4AE2B82E7961}"/>
    <cellStyle name="Vírgula 3 2 5" xfId="164" xr:uid="{FAD99EBD-3EA9-40CC-92D3-8D2B2CB8A735}"/>
    <cellStyle name="Vírgula 3 2 6" xfId="228" xr:uid="{DDD93D5C-D3D3-4D14-A377-80AA8A425699}"/>
    <cellStyle name="Vírgula 3 2 7" xfId="260" xr:uid="{CEAA294B-AB21-41D2-B598-886DA787FF0B}"/>
    <cellStyle name="Vírgula 3 2 8" xfId="292" xr:uid="{13DBDA1F-4B39-4811-BAE6-93A7A5F018B8}"/>
    <cellStyle name="Vírgula 3 2 9" xfId="324" xr:uid="{517F3CB0-7226-4F53-973A-E1922C647425}"/>
    <cellStyle name="Vírgula 3 3" xfId="67" xr:uid="{0A3B6694-2DE0-4736-974A-FB209666EF7F}"/>
    <cellStyle name="Vírgula 3 3 2" xfId="195" xr:uid="{9B8F73B8-0C84-41E3-9301-71FACAAA2D7E}"/>
    <cellStyle name="Vírgula 3 4" xfId="99" xr:uid="{54B69F02-0CE3-4F53-AFF0-964449268ED8}"/>
    <cellStyle name="Vírgula 3 5" xfId="131" xr:uid="{0E60998B-0F20-485F-AE1A-98200A6B79EE}"/>
    <cellStyle name="Vírgula 3 6" xfId="163" xr:uid="{2C853C36-5AAC-445F-AF1E-761D95691D83}"/>
    <cellStyle name="Vírgula 3 7" xfId="227" xr:uid="{9176E275-C526-4985-A40E-B1D8A6F0FE98}"/>
    <cellStyle name="Vírgula 3 8" xfId="259" xr:uid="{BEC4D684-07C4-4572-AE5B-622DB314DF6C}"/>
    <cellStyle name="Vírgula 3 9" xfId="291" xr:uid="{1D7321C7-9355-42F9-B4B3-5A05E8390571}"/>
    <cellStyle name="Vírgula 4" xfId="37" xr:uid="{00000000-0005-0000-0000-000053000000}"/>
    <cellStyle name="Vírgula 4 2" xfId="69" xr:uid="{334B5FEA-85D2-485E-A185-3DD53BFB79D6}"/>
    <cellStyle name="Vírgula 4 2 2" xfId="197" xr:uid="{FD512B42-B5F7-4FCC-BA4B-1E8A984392B1}"/>
    <cellStyle name="Vírgula 4 3" xfId="101" xr:uid="{99D60DF2-1B7C-4D38-8645-1B94EF83F95F}"/>
    <cellStyle name="Vírgula 4 4" xfId="133" xr:uid="{83CDB87A-0AC4-457F-89CA-651018772B5F}"/>
    <cellStyle name="Vírgula 4 5" xfId="165" xr:uid="{D303A7C7-DA23-4B5E-B1D8-7D18D8540281}"/>
    <cellStyle name="Vírgula 4 6" xfId="229" xr:uid="{A0AD2C4B-C8C0-49BB-A8CF-21E1FD2988FF}"/>
    <cellStyle name="Vírgula 4 7" xfId="261" xr:uid="{CA65129F-03C9-485E-84EF-FE6F14825B7F}"/>
    <cellStyle name="Vírgula 4 8" xfId="293" xr:uid="{6AE821F8-DA96-414D-B2FE-7DE16953C956}"/>
    <cellStyle name="Vírgula 4 9" xfId="325" xr:uid="{E48CA085-9A0C-48E2-9C83-246C521A19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204DED45-4E94-4278-8976-A603C3BE9077}"/>
            </a:ext>
          </a:extLst>
        </xdr:cNvPr>
        <xdr:cNvSpPr>
          <a:spLocks noChangeArrowheads="1"/>
        </xdr:cNvSpPr>
      </xdr:nvSpPr>
      <xdr:spPr bwMode="auto">
        <a:xfrm>
          <a:off x="40767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3374BC72-239F-4D2D-9FC7-5A73937FE03F}"/>
            </a:ext>
          </a:extLst>
        </xdr:cNvPr>
        <xdr:cNvSpPr>
          <a:spLocks noChangeArrowheads="1"/>
        </xdr:cNvSpPr>
      </xdr:nvSpPr>
      <xdr:spPr bwMode="auto">
        <a:xfrm>
          <a:off x="10096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F36BABB3-D172-4A19-B633-CF84BAD59257}"/>
            </a:ext>
          </a:extLst>
        </xdr:cNvPr>
        <xdr:cNvSpPr>
          <a:spLocks noChangeArrowheads="1"/>
        </xdr:cNvSpPr>
      </xdr:nvSpPr>
      <xdr:spPr bwMode="auto">
        <a:xfrm>
          <a:off x="42005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54E9C-FEC8-422C-B1BA-D9AD974F66E4}">
  <dimension ref="A1:AC160"/>
  <sheetViews>
    <sheetView zoomScaleNormal="100" workbookViewId="0">
      <selection activeCell="L9" sqref="L9"/>
    </sheetView>
  </sheetViews>
  <sheetFormatPr defaultColWidth="9.7109375" defaultRowHeight="15" x14ac:dyDescent="0.25"/>
  <cols>
    <col min="1" max="1" width="9.7109375" style="6"/>
    <col min="2" max="2" width="5.42578125" style="3" customWidth="1"/>
    <col min="3" max="3" width="61.7109375" style="4" customWidth="1"/>
    <col min="4" max="4" width="20.140625" style="3" bestFit="1" customWidth="1"/>
    <col min="5" max="5" width="14.42578125" style="21" customWidth="1"/>
    <col min="6" max="6" width="7.28515625" style="3" customWidth="1"/>
    <col min="7" max="7" width="12.42578125" style="3" customWidth="1"/>
    <col min="8" max="8" width="8.5703125" style="3" customWidth="1"/>
    <col min="9" max="9" width="6.5703125" style="10" customWidth="1"/>
    <col min="10" max="10" width="6.5703125" style="22" customWidth="1"/>
    <col min="11" max="11" width="4" style="22" customWidth="1"/>
    <col min="12" max="12" width="6.5703125" style="21" customWidth="1"/>
    <col min="13" max="13" width="5.5703125" style="10" customWidth="1"/>
    <col min="14" max="16" width="5.5703125" style="5" customWidth="1"/>
    <col min="17" max="19" width="5.5703125" style="13" customWidth="1"/>
    <col min="20" max="20" width="6.5703125" style="21" customWidth="1"/>
    <col min="21" max="21" width="3.7109375" style="5" customWidth="1"/>
    <col min="22" max="22" width="5.5703125" style="13" customWidth="1"/>
    <col min="23" max="23" width="5.5703125" style="12" customWidth="1"/>
    <col min="24" max="24" width="4" style="11" customWidth="1"/>
    <col min="25" max="25" width="5.5703125" style="8" customWidth="1"/>
    <col min="26" max="26" width="6.5703125" style="5" customWidth="1"/>
    <col min="27" max="27" width="14" style="1" bestFit="1" customWidth="1"/>
    <col min="28" max="28" width="14.42578125" style="6" customWidth="1"/>
    <col min="29" max="29" width="14.42578125" style="1" bestFit="1" customWidth="1"/>
    <col min="30" max="16384" width="9.7109375" style="1"/>
  </cols>
  <sheetData>
    <row r="1" spans="1:29" ht="26.25" x14ac:dyDescent="0.25">
      <c r="A1" s="81" t="s">
        <v>102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2"/>
    </row>
    <row r="2" spans="1:29" ht="71.25" customHeight="1" x14ac:dyDescent="0.25">
      <c r="A2" s="65" t="s">
        <v>90</v>
      </c>
      <c r="B2" s="65" t="s">
        <v>0</v>
      </c>
      <c r="C2" s="65" t="s">
        <v>96</v>
      </c>
      <c r="D2" s="66" t="s">
        <v>1</v>
      </c>
      <c r="E2" s="66" t="s">
        <v>103</v>
      </c>
      <c r="F2" s="66" t="s">
        <v>2</v>
      </c>
      <c r="G2" s="66" t="s">
        <v>3</v>
      </c>
      <c r="H2" s="66" t="s">
        <v>4</v>
      </c>
      <c r="I2" s="64" t="s">
        <v>47</v>
      </c>
      <c r="J2" s="64" t="s">
        <v>48</v>
      </c>
      <c r="K2" s="64" t="s">
        <v>89</v>
      </c>
      <c r="L2" s="64" t="s">
        <v>56</v>
      </c>
      <c r="M2" s="64" t="s">
        <v>50</v>
      </c>
      <c r="N2" s="64" t="s">
        <v>41</v>
      </c>
      <c r="O2" s="64" t="s">
        <v>42</v>
      </c>
      <c r="P2" s="64" t="s">
        <v>43</v>
      </c>
      <c r="Q2" s="64" t="s">
        <v>52</v>
      </c>
      <c r="R2" s="64" t="s">
        <v>51</v>
      </c>
      <c r="S2" s="64" t="s">
        <v>54</v>
      </c>
      <c r="T2" s="64" t="s">
        <v>58</v>
      </c>
      <c r="U2" s="64" t="s">
        <v>45</v>
      </c>
      <c r="V2" s="64" t="s">
        <v>53</v>
      </c>
      <c r="W2" s="64" t="s">
        <v>59</v>
      </c>
      <c r="X2" s="64" t="s">
        <v>49</v>
      </c>
      <c r="Y2" s="64" t="s">
        <v>46</v>
      </c>
      <c r="Z2" s="64" t="s">
        <v>44</v>
      </c>
      <c r="AA2" s="67" t="s">
        <v>39</v>
      </c>
      <c r="AB2" s="67" t="s">
        <v>40</v>
      </c>
      <c r="AC2" s="67" t="s">
        <v>60</v>
      </c>
    </row>
    <row r="3" spans="1:29" ht="30" customHeight="1" x14ac:dyDescent="0.25">
      <c r="A3" s="83">
        <v>1</v>
      </c>
      <c r="B3" s="75">
        <v>1</v>
      </c>
      <c r="C3" s="91" t="s">
        <v>5</v>
      </c>
      <c r="D3" s="46" t="s">
        <v>62</v>
      </c>
      <c r="E3" s="23" t="s">
        <v>57</v>
      </c>
      <c r="F3" s="17" t="s">
        <v>6</v>
      </c>
      <c r="G3" s="17" t="s">
        <v>7</v>
      </c>
      <c r="H3" s="14" t="s">
        <v>4</v>
      </c>
      <c r="I3" s="46">
        <v>75</v>
      </c>
      <c r="J3" s="41"/>
      <c r="K3" s="36"/>
      <c r="L3" s="32">
        <v>5</v>
      </c>
      <c r="M3" s="41"/>
      <c r="N3" s="41">
        <v>15</v>
      </c>
      <c r="O3" s="52">
        <v>30</v>
      </c>
      <c r="P3" s="41">
        <v>10</v>
      </c>
      <c r="Q3" s="41"/>
      <c r="R3" s="41">
        <v>10</v>
      </c>
      <c r="S3" s="41">
        <v>2</v>
      </c>
      <c r="T3" s="41">
        <v>15</v>
      </c>
      <c r="U3" s="41"/>
      <c r="V3" s="52">
        <v>5</v>
      </c>
      <c r="W3" s="52">
        <v>0</v>
      </c>
      <c r="X3" s="52">
        <v>10</v>
      </c>
      <c r="Y3" s="52"/>
      <c r="Z3" s="52">
        <f t="shared" ref="Z3:Z38" si="0">SUM(I3:Y3)</f>
        <v>177</v>
      </c>
      <c r="AA3" s="70">
        <v>47.25</v>
      </c>
      <c r="AB3" s="70">
        <f t="shared" ref="AB3:AB34" si="1">AA3*Z3</f>
        <v>8363.25</v>
      </c>
      <c r="AC3" s="96">
        <f>SUM(AB3:AB11)</f>
        <v>512854.64</v>
      </c>
    </row>
    <row r="4" spans="1:29" ht="30" customHeight="1" x14ac:dyDescent="0.25">
      <c r="A4" s="84"/>
      <c r="B4" s="75">
        <v>2</v>
      </c>
      <c r="C4" s="91"/>
      <c r="D4" s="46" t="s">
        <v>63</v>
      </c>
      <c r="E4" s="23" t="s">
        <v>57</v>
      </c>
      <c r="F4" s="17" t="s">
        <v>6</v>
      </c>
      <c r="G4" s="17" t="s">
        <v>7</v>
      </c>
      <c r="H4" s="14" t="s">
        <v>4</v>
      </c>
      <c r="I4" s="46">
        <v>20</v>
      </c>
      <c r="J4" s="41"/>
      <c r="K4" s="36"/>
      <c r="L4" s="32">
        <v>50</v>
      </c>
      <c r="M4" s="41">
        <v>20</v>
      </c>
      <c r="N4" s="41">
        <v>15</v>
      </c>
      <c r="O4" s="52">
        <v>35</v>
      </c>
      <c r="P4" s="41">
        <v>10</v>
      </c>
      <c r="Q4" s="41">
        <v>32</v>
      </c>
      <c r="R4" s="41">
        <v>30</v>
      </c>
      <c r="S4" s="41">
        <v>10</v>
      </c>
      <c r="T4" s="41">
        <v>135</v>
      </c>
      <c r="U4" s="41"/>
      <c r="V4" s="52">
        <v>125</v>
      </c>
      <c r="W4" s="52">
        <v>250</v>
      </c>
      <c r="X4" s="52">
        <v>10</v>
      </c>
      <c r="Y4" s="52"/>
      <c r="Z4" s="52">
        <f t="shared" si="0"/>
        <v>742</v>
      </c>
      <c r="AA4" s="70">
        <v>112.31</v>
      </c>
      <c r="AB4" s="70">
        <f t="shared" si="1"/>
        <v>83334.02</v>
      </c>
      <c r="AC4" s="97"/>
    </row>
    <row r="5" spans="1:29" s="2" customFormat="1" x14ac:dyDescent="0.25">
      <c r="A5" s="84"/>
      <c r="B5" s="75">
        <v>3</v>
      </c>
      <c r="C5" s="91"/>
      <c r="D5" s="46" t="s">
        <v>64</v>
      </c>
      <c r="E5" s="23" t="s">
        <v>57</v>
      </c>
      <c r="F5" s="17" t="s">
        <v>6</v>
      </c>
      <c r="G5" s="17" t="s">
        <v>7</v>
      </c>
      <c r="H5" s="14" t="s">
        <v>4</v>
      </c>
      <c r="I5" s="46">
        <v>60</v>
      </c>
      <c r="J5" s="41"/>
      <c r="K5" s="36"/>
      <c r="L5" s="32">
        <v>10</v>
      </c>
      <c r="M5" s="41"/>
      <c r="N5" s="41"/>
      <c r="O5" s="52">
        <v>60</v>
      </c>
      <c r="P5" s="41">
        <v>30</v>
      </c>
      <c r="Q5" s="41"/>
      <c r="R5" s="41">
        <v>5</v>
      </c>
      <c r="S5" s="41">
        <v>25</v>
      </c>
      <c r="T5" s="41">
        <v>113</v>
      </c>
      <c r="U5" s="41"/>
      <c r="V5" s="52">
        <v>5</v>
      </c>
      <c r="W5" s="52">
        <v>0</v>
      </c>
      <c r="X5" s="52">
        <v>5</v>
      </c>
      <c r="Y5" s="52"/>
      <c r="Z5" s="52">
        <f t="shared" si="0"/>
        <v>313</v>
      </c>
      <c r="AA5" s="70">
        <v>137.18</v>
      </c>
      <c r="AB5" s="70">
        <f t="shared" si="1"/>
        <v>42937.340000000004</v>
      </c>
      <c r="AC5" s="97"/>
    </row>
    <row r="6" spans="1:29" s="2" customFormat="1" x14ac:dyDescent="0.25">
      <c r="A6" s="84"/>
      <c r="B6" s="75">
        <v>4</v>
      </c>
      <c r="C6" s="91"/>
      <c r="D6" s="46" t="s">
        <v>65</v>
      </c>
      <c r="E6" s="23" t="s">
        <v>57</v>
      </c>
      <c r="F6" s="17" t="s">
        <v>6</v>
      </c>
      <c r="G6" s="17" t="s">
        <v>7</v>
      </c>
      <c r="H6" s="14" t="s">
        <v>4</v>
      </c>
      <c r="I6" s="46"/>
      <c r="J6" s="41"/>
      <c r="K6" s="36"/>
      <c r="L6" s="32">
        <v>35</v>
      </c>
      <c r="M6" s="41"/>
      <c r="N6" s="41"/>
      <c r="O6" s="52">
        <v>20</v>
      </c>
      <c r="P6" s="41">
        <v>10</v>
      </c>
      <c r="Q6" s="41">
        <v>20</v>
      </c>
      <c r="R6" s="41"/>
      <c r="S6" s="41">
        <v>12</v>
      </c>
      <c r="T6" s="41">
        <v>13</v>
      </c>
      <c r="U6" s="41"/>
      <c r="V6" s="52">
        <v>7</v>
      </c>
      <c r="W6" s="52">
        <v>0</v>
      </c>
      <c r="X6" s="52">
        <v>5</v>
      </c>
      <c r="Y6" s="52"/>
      <c r="Z6" s="52">
        <f t="shared" si="0"/>
        <v>122</v>
      </c>
      <c r="AA6" s="70">
        <v>266</v>
      </c>
      <c r="AB6" s="70">
        <f t="shared" si="1"/>
        <v>32452</v>
      </c>
      <c r="AC6" s="97"/>
    </row>
    <row r="7" spans="1:29" s="2" customFormat="1" x14ac:dyDescent="0.25">
      <c r="A7" s="84"/>
      <c r="B7" s="75">
        <v>5</v>
      </c>
      <c r="C7" s="91"/>
      <c r="D7" s="46" t="s">
        <v>66</v>
      </c>
      <c r="E7" s="23" t="s">
        <v>57</v>
      </c>
      <c r="F7" s="17" t="s">
        <v>6</v>
      </c>
      <c r="G7" s="17" t="s">
        <v>7</v>
      </c>
      <c r="H7" s="14" t="s">
        <v>4</v>
      </c>
      <c r="I7" s="46">
        <v>10</v>
      </c>
      <c r="J7" s="41"/>
      <c r="K7" s="36"/>
      <c r="L7" s="32">
        <v>100</v>
      </c>
      <c r="M7" s="41"/>
      <c r="N7" s="41"/>
      <c r="O7" s="52">
        <v>20</v>
      </c>
      <c r="P7" s="41">
        <v>5</v>
      </c>
      <c r="Q7" s="41"/>
      <c r="R7" s="41"/>
      <c r="S7" s="41">
        <v>20</v>
      </c>
      <c r="T7" s="41">
        <v>5</v>
      </c>
      <c r="U7" s="41"/>
      <c r="V7" s="52">
        <v>6</v>
      </c>
      <c r="W7" s="52">
        <v>0</v>
      </c>
      <c r="X7" s="52">
        <v>5</v>
      </c>
      <c r="Y7" s="52"/>
      <c r="Z7" s="52">
        <f t="shared" si="0"/>
        <v>171</v>
      </c>
      <c r="AA7" s="70">
        <v>200.66</v>
      </c>
      <c r="AB7" s="70">
        <f t="shared" si="1"/>
        <v>34312.86</v>
      </c>
      <c r="AC7" s="97"/>
    </row>
    <row r="8" spans="1:29" s="2" customFormat="1" x14ac:dyDescent="0.25">
      <c r="A8" s="84"/>
      <c r="B8" s="75">
        <v>6</v>
      </c>
      <c r="C8" s="91"/>
      <c r="D8" s="46" t="s">
        <v>67</v>
      </c>
      <c r="E8" s="23" t="s">
        <v>57</v>
      </c>
      <c r="F8" s="17" t="s">
        <v>6</v>
      </c>
      <c r="G8" s="17" t="s">
        <v>7</v>
      </c>
      <c r="H8" s="14" t="s">
        <v>8</v>
      </c>
      <c r="I8" s="46">
        <v>20</v>
      </c>
      <c r="J8" s="41"/>
      <c r="K8" s="36"/>
      <c r="L8" s="32">
        <v>400</v>
      </c>
      <c r="M8" s="41">
        <v>10</v>
      </c>
      <c r="N8" s="41"/>
      <c r="O8" s="52">
        <v>35</v>
      </c>
      <c r="P8" s="41">
        <v>0</v>
      </c>
      <c r="Q8" s="41"/>
      <c r="R8" s="41"/>
      <c r="S8" s="41"/>
      <c r="T8" s="41">
        <v>117</v>
      </c>
      <c r="U8" s="41"/>
      <c r="V8" s="52">
        <v>20</v>
      </c>
      <c r="W8" s="52">
        <v>60</v>
      </c>
      <c r="X8" s="52">
        <v>30</v>
      </c>
      <c r="Y8" s="52"/>
      <c r="Z8" s="52">
        <f t="shared" si="0"/>
        <v>692</v>
      </c>
      <c r="AA8" s="70">
        <v>123.33</v>
      </c>
      <c r="AB8" s="70">
        <f t="shared" si="1"/>
        <v>85344.36</v>
      </c>
      <c r="AC8" s="97"/>
    </row>
    <row r="9" spans="1:29" s="2" customFormat="1" x14ac:dyDescent="0.25">
      <c r="A9" s="84"/>
      <c r="B9" s="75">
        <v>7</v>
      </c>
      <c r="C9" s="91"/>
      <c r="D9" s="46" t="s">
        <v>68</v>
      </c>
      <c r="E9" s="23" t="s">
        <v>57</v>
      </c>
      <c r="F9" s="17" t="s">
        <v>6</v>
      </c>
      <c r="G9" s="17" t="s">
        <v>7</v>
      </c>
      <c r="H9" s="14" t="s">
        <v>4</v>
      </c>
      <c r="I9" s="46">
        <v>70</v>
      </c>
      <c r="J9" s="41"/>
      <c r="K9" s="36"/>
      <c r="L9" s="32">
        <v>1000</v>
      </c>
      <c r="M9" s="41">
        <v>20</v>
      </c>
      <c r="N9" s="41">
        <v>55</v>
      </c>
      <c r="O9" s="52">
        <v>90</v>
      </c>
      <c r="P9" s="41">
        <v>30</v>
      </c>
      <c r="Q9" s="41">
        <v>10</v>
      </c>
      <c r="R9" s="41">
        <v>120</v>
      </c>
      <c r="S9" s="41">
        <v>200</v>
      </c>
      <c r="T9" s="41">
        <v>15</v>
      </c>
      <c r="U9" s="41"/>
      <c r="V9" s="52">
        <v>5</v>
      </c>
      <c r="W9" s="52">
        <v>410</v>
      </c>
      <c r="X9" s="52">
        <v>20</v>
      </c>
      <c r="Y9" s="52">
        <v>10</v>
      </c>
      <c r="Z9" s="52">
        <f t="shared" si="0"/>
        <v>2055</v>
      </c>
      <c r="AA9" s="70">
        <v>86.66</v>
      </c>
      <c r="AB9" s="70">
        <f t="shared" si="1"/>
        <v>178086.3</v>
      </c>
      <c r="AC9" s="97"/>
    </row>
    <row r="10" spans="1:29" s="2" customFormat="1" ht="41.25" customHeight="1" x14ac:dyDescent="0.25">
      <c r="A10" s="84"/>
      <c r="B10" s="75">
        <v>8</v>
      </c>
      <c r="C10" s="92" t="s">
        <v>87</v>
      </c>
      <c r="D10" s="46" t="s">
        <v>69</v>
      </c>
      <c r="E10" s="23" t="s">
        <v>57</v>
      </c>
      <c r="F10" s="17" t="s">
        <v>6</v>
      </c>
      <c r="G10" s="17" t="s">
        <v>7</v>
      </c>
      <c r="H10" s="14" t="s">
        <v>8</v>
      </c>
      <c r="I10" s="41">
        <v>10</v>
      </c>
      <c r="J10" s="41"/>
      <c r="K10" s="36"/>
      <c r="L10" s="32">
        <v>40</v>
      </c>
      <c r="M10" s="41">
        <v>25</v>
      </c>
      <c r="N10" s="41"/>
      <c r="O10" s="52">
        <v>25</v>
      </c>
      <c r="P10" s="41">
        <v>3</v>
      </c>
      <c r="Q10" s="41"/>
      <c r="R10" s="41">
        <v>6</v>
      </c>
      <c r="S10" s="41">
        <v>4</v>
      </c>
      <c r="T10" s="41">
        <v>60</v>
      </c>
      <c r="U10" s="41"/>
      <c r="V10" s="52">
        <v>20</v>
      </c>
      <c r="W10" s="52">
        <v>40</v>
      </c>
      <c r="X10" s="52">
        <v>20</v>
      </c>
      <c r="Y10" s="52"/>
      <c r="Z10" s="52">
        <f t="shared" si="0"/>
        <v>253</v>
      </c>
      <c r="AA10" s="70">
        <v>123.29</v>
      </c>
      <c r="AB10" s="70">
        <f t="shared" si="1"/>
        <v>31192.370000000003</v>
      </c>
      <c r="AC10" s="97"/>
    </row>
    <row r="11" spans="1:29" s="2" customFormat="1" ht="40.5" customHeight="1" x14ac:dyDescent="0.25">
      <c r="A11" s="85"/>
      <c r="B11" s="75">
        <v>9</v>
      </c>
      <c r="C11" s="92"/>
      <c r="D11" s="46" t="s">
        <v>70</v>
      </c>
      <c r="E11" s="23" t="s">
        <v>57</v>
      </c>
      <c r="F11" s="17" t="s">
        <v>6</v>
      </c>
      <c r="G11" s="17" t="s">
        <v>7</v>
      </c>
      <c r="H11" s="14" t="s">
        <v>4</v>
      </c>
      <c r="I11" s="41"/>
      <c r="J11" s="41"/>
      <c r="K11" s="36"/>
      <c r="L11" s="32">
        <v>25</v>
      </c>
      <c r="M11" s="41"/>
      <c r="N11" s="41"/>
      <c r="O11" s="52">
        <v>20</v>
      </c>
      <c r="P11" s="41">
        <v>5</v>
      </c>
      <c r="Q11" s="41"/>
      <c r="R11" s="41"/>
      <c r="S11" s="41"/>
      <c r="T11" s="41">
        <v>12</v>
      </c>
      <c r="U11" s="41"/>
      <c r="V11" s="52"/>
      <c r="W11" s="52">
        <v>0</v>
      </c>
      <c r="X11" s="52">
        <v>20</v>
      </c>
      <c r="Y11" s="52"/>
      <c r="Z11" s="52">
        <f t="shared" si="0"/>
        <v>82</v>
      </c>
      <c r="AA11" s="70">
        <v>205.27</v>
      </c>
      <c r="AB11" s="70">
        <f t="shared" si="1"/>
        <v>16832.14</v>
      </c>
      <c r="AC11" s="97"/>
    </row>
    <row r="12" spans="1:29" s="2" customFormat="1" ht="62.25" customHeight="1" x14ac:dyDescent="0.25">
      <c r="A12" s="37">
        <v>2</v>
      </c>
      <c r="B12" s="76">
        <v>10</v>
      </c>
      <c r="C12" s="35" t="s">
        <v>91</v>
      </c>
      <c r="D12" s="47" t="s">
        <v>71</v>
      </c>
      <c r="E12" s="24" t="s">
        <v>57</v>
      </c>
      <c r="F12" s="16" t="s">
        <v>6</v>
      </c>
      <c r="G12" s="16" t="s">
        <v>7</v>
      </c>
      <c r="H12" s="30" t="s">
        <v>8</v>
      </c>
      <c r="I12" s="50"/>
      <c r="J12" s="53"/>
      <c r="K12" s="33"/>
      <c r="L12" s="45"/>
      <c r="M12" s="42">
        <v>50</v>
      </c>
      <c r="N12" s="60">
        <v>75</v>
      </c>
      <c r="O12" s="53">
        <v>40</v>
      </c>
      <c r="P12" s="42">
        <v>0</v>
      </c>
      <c r="Q12" s="53"/>
      <c r="R12" s="42">
        <v>30</v>
      </c>
      <c r="S12" s="42"/>
      <c r="T12" s="42">
        <v>67</v>
      </c>
      <c r="U12" s="42"/>
      <c r="V12" s="42">
        <v>20</v>
      </c>
      <c r="W12" s="42">
        <v>0</v>
      </c>
      <c r="X12" s="40">
        <v>10</v>
      </c>
      <c r="Y12" s="60"/>
      <c r="Z12" s="60">
        <f t="shared" si="0"/>
        <v>292</v>
      </c>
      <c r="AA12" s="62">
        <v>194.66</v>
      </c>
      <c r="AB12" s="62">
        <f t="shared" si="1"/>
        <v>56840.72</v>
      </c>
      <c r="AC12" s="73">
        <f>AB12</f>
        <v>56840.72</v>
      </c>
    </row>
    <row r="13" spans="1:29" s="2" customFormat="1" x14ac:dyDescent="0.25">
      <c r="A13" s="83">
        <v>3</v>
      </c>
      <c r="B13" s="75">
        <v>11</v>
      </c>
      <c r="C13" s="95" t="s">
        <v>9</v>
      </c>
      <c r="D13" s="46" t="s">
        <v>62</v>
      </c>
      <c r="E13" s="23" t="s">
        <v>57</v>
      </c>
      <c r="F13" s="17" t="s">
        <v>6</v>
      </c>
      <c r="G13" s="17" t="s">
        <v>7</v>
      </c>
      <c r="H13" s="14" t="s">
        <v>4</v>
      </c>
      <c r="I13" s="41"/>
      <c r="J13" s="41"/>
      <c r="K13" s="36"/>
      <c r="L13" s="32"/>
      <c r="M13" s="36"/>
      <c r="N13" s="41"/>
      <c r="O13" s="52">
        <v>30</v>
      </c>
      <c r="P13" s="41">
        <v>10</v>
      </c>
      <c r="Q13" s="41"/>
      <c r="R13" s="41">
        <v>20</v>
      </c>
      <c r="S13" s="41"/>
      <c r="T13" s="41">
        <v>0</v>
      </c>
      <c r="U13" s="41"/>
      <c r="V13" s="41"/>
      <c r="W13" s="41">
        <v>0</v>
      </c>
      <c r="X13" s="41">
        <v>5</v>
      </c>
      <c r="Y13" s="52"/>
      <c r="Z13" s="52">
        <f t="shared" si="0"/>
        <v>65</v>
      </c>
      <c r="AA13" s="70">
        <v>38.33</v>
      </c>
      <c r="AB13" s="70">
        <f t="shared" si="1"/>
        <v>2491.4499999999998</v>
      </c>
      <c r="AC13" s="96">
        <f>SUM(AB13:AB14)</f>
        <v>32721.85</v>
      </c>
    </row>
    <row r="14" spans="1:29" s="2" customFormat="1" ht="109.5" customHeight="1" x14ac:dyDescent="0.25">
      <c r="A14" s="84"/>
      <c r="B14" s="75">
        <v>12</v>
      </c>
      <c r="C14" s="95"/>
      <c r="D14" s="46" t="s">
        <v>72</v>
      </c>
      <c r="E14" s="23" t="s">
        <v>57</v>
      </c>
      <c r="F14" s="17" t="s">
        <v>6</v>
      </c>
      <c r="G14" s="17" t="s">
        <v>7</v>
      </c>
      <c r="H14" s="14" t="s">
        <v>4</v>
      </c>
      <c r="I14" s="41"/>
      <c r="J14" s="41"/>
      <c r="K14" s="36"/>
      <c r="L14" s="32"/>
      <c r="M14" s="36"/>
      <c r="N14" s="41">
        <v>20</v>
      </c>
      <c r="O14" s="52">
        <v>40</v>
      </c>
      <c r="P14" s="41">
        <v>10</v>
      </c>
      <c r="Q14" s="41">
        <v>20</v>
      </c>
      <c r="R14" s="41">
        <v>100</v>
      </c>
      <c r="S14" s="41">
        <v>50</v>
      </c>
      <c r="T14" s="41">
        <v>37</v>
      </c>
      <c r="U14" s="41">
        <v>50</v>
      </c>
      <c r="V14" s="41">
        <v>1</v>
      </c>
      <c r="W14" s="41">
        <v>0</v>
      </c>
      <c r="X14" s="41">
        <v>5</v>
      </c>
      <c r="Y14" s="52">
        <v>2</v>
      </c>
      <c r="Z14" s="52">
        <f t="shared" si="0"/>
        <v>335</v>
      </c>
      <c r="AA14" s="70">
        <v>90.24</v>
      </c>
      <c r="AB14" s="70">
        <f t="shared" si="1"/>
        <v>30230.399999999998</v>
      </c>
      <c r="AC14" s="97"/>
    </row>
    <row r="15" spans="1:29" s="2" customFormat="1" ht="90" x14ac:dyDescent="0.25">
      <c r="A15" s="37">
        <v>4</v>
      </c>
      <c r="B15" s="76">
        <v>13</v>
      </c>
      <c r="C15" s="26" t="s">
        <v>10</v>
      </c>
      <c r="D15" s="48" t="s">
        <v>73</v>
      </c>
      <c r="E15" s="24" t="s">
        <v>57</v>
      </c>
      <c r="F15" s="19" t="s">
        <v>6</v>
      </c>
      <c r="G15" s="19" t="s">
        <v>7</v>
      </c>
      <c r="H15" s="31" t="s">
        <v>8</v>
      </c>
      <c r="I15" s="51"/>
      <c r="J15" s="54"/>
      <c r="K15" s="34"/>
      <c r="L15" s="31">
        <v>12</v>
      </c>
      <c r="M15" s="43"/>
      <c r="N15" s="61"/>
      <c r="O15" s="54">
        <v>35</v>
      </c>
      <c r="P15" s="43">
        <v>5</v>
      </c>
      <c r="Q15" s="54"/>
      <c r="R15" s="43">
        <v>3</v>
      </c>
      <c r="S15" s="43">
        <v>3</v>
      </c>
      <c r="T15" s="43">
        <v>13</v>
      </c>
      <c r="U15" s="43"/>
      <c r="V15" s="43">
        <v>20</v>
      </c>
      <c r="W15" s="42">
        <v>0</v>
      </c>
      <c r="X15" s="43">
        <v>12</v>
      </c>
      <c r="Y15" s="61"/>
      <c r="Z15" s="61">
        <f t="shared" si="0"/>
        <v>103</v>
      </c>
      <c r="AA15" s="62">
        <v>102.26</v>
      </c>
      <c r="AB15" s="62">
        <f t="shared" si="1"/>
        <v>10532.78</v>
      </c>
      <c r="AC15" s="73">
        <f>AB15</f>
        <v>10532.78</v>
      </c>
    </row>
    <row r="16" spans="1:29" s="2" customFormat="1" ht="33.75" customHeight="1" x14ac:dyDescent="0.25">
      <c r="A16" s="83">
        <v>5</v>
      </c>
      <c r="B16" s="75">
        <v>14</v>
      </c>
      <c r="C16" s="92" t="s">
        <v>11</v>
      </c>
      <c r="D16" s="46" t="s">
        <v>74</v>
      </c>
      <c r="E16" s="23" t="s">
        <v>57</v>
      </c>
      <c r="F16" s="17" t="s">
        <v>6</v>
      </c>
      <c r="G16" s="17" t="s">
        <v>7</v>
      </c>
      <c r="H16" s="14" t="s">
        <v>4</v>
      </c>
      <c r="I16" s="46">
        <v>10</v>
      </c>
      <c r="J16" s="41"/>
      <c r="K16" s="36"/>
      <c r="L16" s="32">
        <v>5</v>
      </c>
      <c r="M16" s="41"/>
      <c r="N16" s="41"/>
      <c r="O16" s="52">
        <v>10</v>
      </c>
      <c r="P16" s="41">
        <v>5</v>
      </c>
      <c r="Q16" s="41"/>
      <c r="R16" s="41"/>
      <c r="S16" s="41"/>
      <c r="T16" s="41">
        <v>0</v>
      </c>
      <c r="U16" s="41"/>
      <c r="V16" s="41"/>
      <c r="W16" s="41">
        <v>0</v>
      </c>
      <c r="X16" s="39">
        <v>5</v>
      </c>
      <c r="Y16" s="49"/>
      <c r="Z16" s="52">
        <f t="shared" si="0"/>
        <v>35</v>
      </c>
      <c r="AA16" s="70">
        <v>797.16</v>
      </c>
      <c r="AB16" s="70">
        <f t="shared" si="1"/>
        <v>27900.6</v>
      </c>
      <c r="AC16" s="96">
        <f>SUM(AB16:AB18)</f>
        <v>419270.40000000002</v>
      </c>
    </row>
    <row r="17" spans="1:29" s="2" customFormat="1" x14ac:dyDescent="0.25">
      <c r="A17" s="84"/>
      <c r="B17" s="75">
        <v>15</v>
      </c>
      <c r="C17" s="92"/>
      <c r="D17" s="46" t="s">
        <v>75</v>
      </c>
      <c r="E17" s="25" t="s">
        <v>57</v>
      </c>
      <c r="F17" s="17" t="s">
        <v>6</v>
      </c>
      <c r="G17" s="17" t="s">
        <v>7</v>
      </c>
      <c r="H17" s="14" t="s">
        <v>4</v>
      </c>
      <c r="I17" s="46">
        <v>16</v>
      </c>
      <c r="J17" s="41"/>
      <c r="K17" s="36"/>
      <c r="L17" s="32">
        <v>5</v>
      </c>
      <c r="M17" s="41"/>
      <c r="N17" s="41">
        <v>6</v>
      </c>
      <c r="O17" s="52">
        <v>15</v>
      </c>
      <c r="P17" s="41">
        <v>2</v>
      </c>
      <c r="Q17" s="41"/>
      <c r="R17" s="41"/>
      <c r="S17" s="41"/>
      <c r="T17" s="41">
        <v>5</v>
      </c>
      <c r="U17" s="41"/>
      <c r="V17" s="41"/>
      <c r="W17" s="41">
        <v>0</v>
      </c>
      <c r="X17" s="39">
        <v>5</v>
      </c>
      <c r="Y17" s="49"/>
      <c r="Z17" s="52">
        <f t="shared" si="0"/>
        <v>54</v>
      </c>
      <c r="AA17" s="70">
        <v>3155</v>
      </c>
      <c r="AB17" s="70">
        <f t="shared" si="1"/>
        <v>170370</v>
      </c>
      <c r="AC17" s="97"/>
    </row>
    <row r="18" spans="1:29" s="2" customFormat="1" ht="39" customHeight="1" x14ac:dyDescent="0.25">
      <c r="A18" s="85"/>
      <c r="B18" s="75">
        <v>16</v>
      </c>
      <c r="C18" s="92"/>
      <c r="D18" s="46" t="s">
        <v>76</v>
      </c>
      <c r="E18" s="25" t="s">
        <v>57</v>
      </c>
      <c r="F18" s="17" t="s">
        <v>6</v>
      </c>
      <c r="G18" s="17" t="s">
        <v>7</v>
      </c>
      <c r="H18" s="14" t="s">
        <v>4</v>
      </c>
      <c r="I18" s="46">
        <v>24</v>
      </c>
      <c r="J18" s="41"/>
      <c r="K18" s="36"/>
      <c r="L18" s="32">
        <v>5</v>
      </c>
      <c r="M18" s="41"/>
      <c r="N18" s="41"/>
      <c r="O18" s="52">
        <v>15</v>
      </c>
      <c r="P18" s="41">
        <v>2</v>
      </c>
      <c r="Q18" s="41"/>
      <c r="R18" s="41"/>
      <c r="S18" s="41"/>
      <c r="T18" s="41">
        <v>5</v>
      </c>
      <c r="U18" s="41"/>
      <c r="V18" s="41"/>
      <c r="W18" s="41">
        <v>4</v>
      </c>
      <c r="X18" s="39">
        <v>5</v>
      </c>
      <c r="Y18" s="49"/>
      <c r="Z18" s="52">
        <f t="shared" si="0"/>
        <v>60</v>
      </c>
      <c r="AA18" s="70">
        <v>3683.33</v>
      </c>
      <c r="AB18" s="70">
        <f t="shared" si="1"/>
        <v>220999.8</v>
      </c>
      <c r="AC18" s="97"/>
    </row>
    <row r="19" spans="1:29" s="2" customFormat="1" x14ac:dyDescent="0.25">
      <c r="A19" s="86">
        <v>6</v>
      </c>
      <c r="B19" s="76">
        <v>17</v>
      </c>
      <c r="C19" s="107" t="s">
        <v>12</v>
      </c>
      <c r="D19" s="47" t="s">
        <v>77</v>
      </c>
      <c r="E19" s="24" t="s">
        <v>57</v>
      </c>
      <c r="F19" s="19" t="s">
        <v>6</v>
      </c>
      <c r="G19" s="19" t="s">
        <v>7</v>
      </c>
      <c r="H19" s="15" t="s">
        <v>4</v>
      </c>
      <c r="I19" s="47">
        <v>3000</v>
      </c>
      <c r="J19" s="53"/>
      <c r="K19" s="33"/>
      <c r="L19" s="30">
        <v>3000</v>
      </c>
      <c r="M19" s="33"/>
      <c r="N19" s="60">
        <v>2600</v>
      </c>
      <c r="O19" s="53">
        <v>2000</v>
      </c>
      <c r="P19" s="42">
        <v>1000</v>
      </c>
      <c r="Q19" s="53">
        <v>300</v>
      </c>
      <c r="R19" s="42"/>
      <c r="S19" s="42">
        <v>3500</v>
      </c>
      <c r="T19" s="42">
        <v>3200</v>
      </c>
      <c r="U19" s="42"/>
      <c r="V19" s="42">
        <v>2500</v>
      </c>
      <c r="W19" s="42">
        <v>3000</v>
      </c>
      <c r="X19" s="42">
        <v>200</v>
      </c>
      <c r="Y19" s="50">
        <v>500</v>
      </c>
      <c r="Z19" s="60">
        <f t="shared" si="0"/>
        <v>24800</v>
      </c>
      <c r="AA19" s="62">
        <v>1.31</v>
      </c>
      <c r="AB19" s="62">
        <f t="shared" si="1"/>
        <v>32488</v>
      </c>
      <c r="AC19" s="102">
        <f>SUM(AB19:AB27)</f>
        <v>242753.55000000002</v>
      </c>
    </row>
    <row r="20" spans="1:29" s="2" customFormat="1" x14ac:dyDescent="0.25">
      <c r="A20" s="87"/>
      <c r="B20" s="76">
        <v>18</v>
      </c>
      <c r="C20" s="107"/>
      <c r="D20" s="47" t="s">
        <v>78</v>
      </c>
      <c r="E20" s="24" t="s">
        <v>57</v>
      </c>
      <c r="F20" s="19" t="s">
        <v>6</v>
      </c>
      <c r="G20" s="19" t="s">
        <v>7</v>
      </c>
      <c r="H20" s="15" t="s">
        <v>8</v>
      </c>
      <c r="I20" s="47">
        <v>30</v>
      </c>
      <c r="J20" s="53">
        <v>30</v>
      </c>
      <c r="K20" s="33"/>
      <c r="L20" s="30">
        <v>25</v>
      </c>
      <c r="M20" s="33"/>
      <c r="N20" s="60">
        <v>200</v>
      </c>
      <c r="O20" s="53">
        <v>55</v>
      </c>
      <c r="P20" s="42">
        <v>20</v>
      </c>
      <c r="Q20" s="53"/>
      <c r="R20" s="42">
        <v>10</v>
      </c>
      <c r="S20" s="42"/>
      <c r="T20" s="42">
        <v>20</v>
      </c>
      <c r="U20" s="42"/>
      <c r="V20" s="42"/>
      <c r="W20" s="42">
        <v>30</v>
      </c>
      <c r="X20" s="42">
        <v>100</v>
      </c>
      <c r="Y20" s="50">
        <v>50</v>
      </c>
      <c r="Z20" s="60">
        <f t="shared" si="0"/>
        <v>570</v>
      </c>
      <c r="AA20" s="62">
        <v>118.66</v>
      </c>
      <c r="AB20" s="62">
        <f t="shared" si="1"/>
        <v>67636.2</v>
      </c>
      <c r="AC20" s="103"/>
    </row>
    <row r="21" spans="1:29" s="2" customFormat="1" ht="15" customHeight="1" x14ac:dyDescent="0.25">
      <c r="A21" s="87"/>
      <c r="B21" s="76">
        <v>19</v>
      </c>
      <c r="C21" s="107"/>
      <c r="D21" s="47" t="s">
        <v>79</v>
      </c>
      <c r="E21" s="24" t="s">
        <v>57</v>
      </c>
      <c r="F21" s="19" t="s">
        <v>6</v>
      </c>
      <c r="G21" s="19" t="s">
        <v>7</v>
      </c>
      <c r="H21" s="15" t="s">
        <v>4</v>
      </c>
      <c r="I21" s="47">
        <v>20</v>
      </c>
      <c r="J21" s="53"/>
      <c r="K21" s="33"/>
      <c r="L21" s="30">
        <v>15</v>
      </c>
      <c r="M21" s="33"/>
      <c r="N21" s="60"/>
      <c r="O21" s="53">
        <v>40</v>
      </c>
      <c r="P21" s="42">
        <v>0</v>
      </c>
      <c r="Q21" s="53"/>
      <c r="R21" s="42"/>
      <c r="S21" s="42"/>
      <c r="T21" s="42">
        <v>5</v>
      </c>
      <c r="U21" s="42"/>
      <c r="V21" s="42"/>
      <c r="W21" s="42">
        <v>0</v>
      </c>
      <c r="X21" s="42">
        <v>40</v>
      </c>
      <c r="Y21" s="50">
        <v>60</v>
      </c>
      <c r="Z21" s="60">
        <f t="shared" si="0"/>
        <v>180</v>
      </c>
      <c r="AA21" s="62">
        <v>87</v>
      </c>
      <c r="AB21" s="62">
        <f t="shared" si="1"/>
        <v>15660</v>
      </c>
      <c r="AC21" s="103"/>
    </row>
    <row r="22" spans="1:29" s="2" customFormat="1" x14ac:dyDescent="0.25">
      <c r="A22" s="87"/>
      <c r="B22" s="76">
        <v>20</v>
      </c>
      <c r="C22" s="99" t="s">
        <v>13</v>
      </c>
      <c r="D22" s="47" t="s">
        <v>80</v>
      </c>
      <c r="E22" s="24" t="s">
        <v>57</v>
      </c>
      <c r="F22" s="19" t="s">
        <v>6</v>
      </c>
      <c r="G22" s="19" t="s">
        <v>7</v>
      </c>
      <c r="H22" s="15" t="s">
        <v>4</v>
      </c>
      <c r="I22" s="47">
        <v>200</v>
      </c>
      <c r="J22" s="53"/>
      <c r="K22" s="33"/>
      <c r="L22" s="30"/>
      <c r="M22" s="33"/>
      <c r="N22" s="60"/>
      <c r="O22" s="53">
        <v>800</v>
      </c>
      <c r="P22" s="42">
        <v>100</v>
      </c>
      <c r="Q22" s="53"/>
      <c r="R22" s="42">
        <v>40</v>
      </c>
      <c r="S22" s="42">
        <v>1000</v>
      </c>
      <c r="T22" s="42">
        <v>530</v>
      </c>
      <c r="U22" s="42"/>
      <c r="V22" s="42">
        <v>1000</v>
      </c>
      <c r="W22" s="42">
        <v>200</v>
      </c>
      <c r="X22" s="42">
        <v>100</v>
      </c>
      <c r="Y22" s="50">
        <v>810</v>
      </c>
      <c r="Z22" s="60">
        <f t="shared" si="0"/>
        <v>4780</v>
      </c>
      <c r="AA22" s="62">
        <v>1.27</v>
      </c>
      <c r="AB22" s="62">
        <f t="shared" si="1"/>
        <v>6070.6</v>
      </c>
      <c r="AC22" s="103"/>
    </row>
    <row r="23" spans="1:29" s="2" customFormat="1" ht="30.75" customHeight="1" x14ac:dyDescent="0.25">
      <c r="A23" s="87"/>
      <c r="B23" s="76">
        <v>21</v>
      </c>
      <c r="C23" s="100"/>
      <c r="D23" s="47" t="s">
        <v>81</v>
      </c>
      <c r="E23" s="24" t="s">
        <v>57</v>
      </c>
      <c r="F23" s="19" t="s">
        <v>6</v>
      </c>
      <c r="G23" s="19" t="s">
        <v>7</v>
      </c>
      <c r="H23" s="15" t="s">
        <v>4</v>
      </c>
      <c r="I23" s="50"/>
      <c r="J23" s="53">
        <v>50</v>
      </c>
      <c r="K23" s="33"/>
      <c r="L23" s="30">
        <v>200</v>
      </c>
      <c r="M23" s="33"/>
      <c r="N23" s="60"/>
      <c r="O23" s="53">
        <v>600</v>
      </c>
      <c r="P23" s="42">
        <v>100</v>
      </c>
      <c r="Q23" s="53">
        <v>200</v>
      </c>
      <c r="R23" s="42"/>
      <c r="S23" s="42">
        <v>1000</v>
      </c>
      <c r="T23" s="42">
        <v>70</v>
      </c>
      <c r="U23" s="42"/>
      <c r="V23" s="42">
        <v>1000</v>
      </c>
      <c r="W23" s="42">
        <v>500</v>
      </c>
      <c r="X23" s="42">
        <v>100</v>
      </c>
      <c r="Y23" s="50">
        <v>210</v>
      </c>
      <c r="Z23" s="60">
        <f t="shared" si="0"/>
        <v>4030</v>
      </c>
      <c r="AA23" s="62">
        <v>1.82</v>
      </c>
      <c r="AB23" s="62">
        <f t="shared" si="1"/>
        <v>7334.6</v>
      </c>
      <c r="AC23" s="103"/>
    </row>
    <row r="24" spans="1:29" s="7" customFormat="1" x14ac:dyDescent="0.25">
      <c r="A24" s="87"/>
      <c r="B24" s="76">
        <v>22</v>
      </c>
      <c r="C24" s="101"/>
      <c r="D24" s="58" t="s">
        <v>94</v>
      </c>
      <c r="E24" s="47" t="s">
        <v>57</v>
      </c>
      <c r="F24" s="16" t="s">
        <v>6</v>
      </c>
      <c r="G24" s="16" t="s">
        <v>7</v>
      </c>
      <c r="H24" s="58" t="s">
        <v>8</v>
      </c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>
        <v>25</v>
      </c>
      <c r="Y24" s="58"/>
      <c r="Z24" s="61">
        <f t="shared" ref="Z24" si="2">SUM(I24:Y24)</f>
        <v>25</v>
      </c>
      <c r="AA24" s="62">
        <v>34.71</v>
      </c>
      <c r="AB24" s="62">
        <f t="shared" si="1"/>
        <v>867.75</v>
      </c>
      <c r="AC24" s="103"/>
    </row>
    <row r="25" spans="1:29" s="2" customFormat="1" ht="64.5" customHeight="1" x14ac:dyDescent="0.25">
      <c r="A25" s="87"/>
      <c r="B25" s="76">
        <v>23</v>
      </c>
      <c r="C25" s="26" t="s">
        <v>88</v>
      </c>
      <c r="D25" s="47" t="s">
        <v>81</v>
      </c>
      <c r="E25" s="24" t="s">
        <v>57</v>
      </c>
      <c r="F25" s="19" t="s">
        <v>6</v>
      </c>
      <c r="G25" s="19" t="s">
        <v>7</v>
      </c>
      <c r="H25" s="15" t="s">
        <v>4</v>
      </c>
      <c r="I25" s="50"/>
      <c r="J25" s="53"/>
      <c r="K25" s="33"/>
      <c r="L25" s="30"/>
      <c r="M25" s="33"/>
      <c r="N25" s="60">
        <v>20</v>
      </c>
      <c r="O25" s="53"/>
      <c r="P25" s="42">
        <v>100</v>
      </c>
      <c r="Q25" s="53"/>
      <c r="R25" s="42">
        <v>10</v>
      </c>
      <c r="S25" s="42"/>
      <c r="T25" s="42">
        <v>0</v>
      </c>
      <c r="U25" s="42"/>
      <c r="V25" s="42"/>
      <c r="W25" s="42">
        <v>50</v>
      </c>
      <c r="X25" s="42">
        <v>50</v>
      </c>
      <c r="Y25" s="50">
        <v>50</v>
      </c>
      <c r="Z25" s="60">
        <f t="shared" si="0"/>
        <v>280</v>
      </c>
      <c r="AA25" s="62">
        <v>3</v>
      </c>
      <c r="AB25" s="62">
        <f t="shared" si="1"/>
        <v>840</v>
      </c>
      <c r="AC25" s="103"/>
    </row>
    <row r="26" spans="1:29" s="2" customFormat="1" ht="30" x14ac:dyDescent="0.25">
      <c r="A26" s="87"/>
      <c r="B26" s="76">
        <v>24</v>
      </c>
      <c r="C26" s="26" t="s">
        <v>14</v>
      </c>
      <c r="D26" s="48" t="s">
        <v>73</v>
      </c>
      <c r="E26" s="24" t="s">
        <v>57</v>
      </c>
      <c r="F26" s="19" t="s">
        <v>6</v>
      </c>
      <c r="G26" s="19" t="s">
        <v>7</v>
      </c>
      <c r="H26" s="18" t="s">
        <v>8</v>
      </c>
      <c r="I26" s="51"/>
      <c r="J26" s="54">
        <v>100</v>
      </c>
      <c r="K26" s="34"/>
      <c r="L26" s="31">
        <v>20</v>
      </c>
      <c r="M26" s="34"/>
      <c r="N26" s="61">
        <v>50</v>
      </c>
      <c r="O26" s="54">
        <v>500</v>
      </c>
      <c r="P26" s="43">
        <v>20</v>
      </c>
      <c r="Q26" s="54"/>
      <c r="R26" s="43">
        <v>10</v>
      </c>
      <c r="S26" s="43"/>
      <c r="T26" s="43">
        <v>35</v>
      </c>
      <c r="U26" s="43">
        <v>80</v>
      </c>
      <c r="V26" s="43">
        <v>3</v>
      </c>
      <c r="W26" s="42">
        <v>30</v>
      </c>
      <c r="X26" s="43">
        <v>110</v>
      </c>
      <c r="Y26" s="51">
        <v>100</v>
      </c>
      <c r="Z26" s="61">
        <f t="shared" si="0"/>
        <v>1058</v>
      </c>
      <c r="AA26" s="62">
        <v>105</v>
      </c>
      <c r="AB26" s="62">
        <f t="shared" si="1"/>
        <v>111090</v>
      </c>
      <c r="AC26" s="103"/>
    </row>
    <row r="27" spans="1:29" s="7" customFormat="1" ht="45" x14ac:dyDescent="0.25">
      <c r="A27" s="88"/>
      <c r="B27" s="76">
        <v>25</v>
      </c>
      <c r="C27" s="59" t="s">
        <v>93</v>
      </c>
      <c r="D27" s="58" t="s">
        <v>94</v>
      </c>
      <c r="E27" s="47" t="s">
        <v>57</v>
      </c>
      <c r="F27" s="16" t="s">
        <v>6</v>
      </c>
      <c r="G27" s="16" t="s">
        <v>7</v>
      </c>
      <c r="H27" s="58" t="s">
        <v>8</v>
      </c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>
        <v>10</v>
      </c>
      <c r="Y27" s="58"/>
      <c r="Z27" s="61">
        <f t="shared" ref="Z27" si="3">SUM(I27:Y27)</f>
        <v>10</v>
      </c>
      <c r="AA27" s="62">
        <v>76.64</v>
      </c>
      <c r="AB27" s="62">
        <f t="shared" si="1"/>
        <v>766.4</v>
      </c>
      <c r="AC27" s="104"/>
    </row>
    <row r="28" spans="1:29" s="2" customFormat="1" ht="108.75" customHeight="1" x14ac:dyDescent="0.25">
      <c r="A28" s="38">
        <v>7</v>
      </c>
      <c r="B28" s="75">
        <v>26</v>
      </c>
      <c r="C28" s="27" t="s">
        <v>55</v>
      </c>
      <c r="D28" s="46" t="s">
        <v>82</v>
      </c>
      <c r="E28" s="20" t="s">
        <v>57</v>
      </c>
      <c r="F28" s="9" t="s">
        <v>6</v>
      </c>
      <c r="G28" s="17" t="s">
        <v>7</v>
      </c>
      <c r="H28" s="14" t="s">
        <v>4</v>
      </c>
      <c r="I28" s="41"/>
      <c r="J28" s="41">
        <v>200</v>
      </c>
      <c r="K28" s="36"/>
      <c r="L28" s="32">
        <v>2000</v>
      </c>
      <c r="M28" s="36"/>
      <c r="N28" s="41">
        <v>100</v>
      </c>
      <c r="O28" s="52">
        <v>200</v>
      </c>
      <c r="P28" s="41">
        <v>50</v>
      </c>
      <c r="Q28" s="41"/>
      <c r="R28" s="41">
        <v>70</v>
      </c>
      <c r="S28" s="41">
        <v>250</v>
      </c>
      <c r="T28" s="41">
        <v>45</v>
      </c>
      <c r="U28" s="41"/>
      <c r="V28" s="41">
        <v>30</v>
      </c>
      <c r="W28" s="41">
        <v>250</v>
      </c>
      <c r="X28" s="39">
        <v>80</v>
      </c>
      <c r="Y28" s="52">
        <v>200</v>
      </c>
      <c r="Z28" s="52">
        <f t="shared" si="0"/>
        <v>3475</v>
      </c>
      <c r="AA28" s="70">
        <v>42.96</v>
      </c>
      <c r="AB28" s="70">
        <f t="shared" si="1"/>
        <v>149286</v>
      </c>
      <c r="AC28" s="74">
        <f>AB28</f>
        <v>149286</v>
      </c>
    </row>
    <row r="29" spans="1:29" s="2" customFormat="1" ht="65.25" customHeight="1" x14ac:dyDescent="0.25">
      <c r="A29" s="86">
        <v>8</v>
      </c>
      <c r="B29" s="76">
        <v>27</v>
      </c>
      <c r="C29" s="26" t="s">
        <v>15</v>
      </c>
      <c r="D29" s="47" t="s">
        <v>83</v>
      </c>
      <c r="E29" s="24" t="s">
        <v>57</v>
      </c>
      <c r="F29" s="19" t="s">
        <v>6</v>
      </c>
      <c r="G29" s="19" t="s">
        <v>7</v>
      </c>
      <c r="H29" s="15" t="s">
        <v>4</v>
      </c>
      <c r="I29" s="47">
        <v>300</v>
      </c>
      <c r="J29" s="53"/>
      <c r="K29" s="33"/>
      <c r="L29" s="30">
        <v>1</v>
      </c>
      <c r="M29" s="42"/>
      <c r="N29" s="60"/>
      <c r="O29" s="53">
        <v>25</v>
      </c>
      <c r="P29" s="42">
        <v>0</v>
      </c>
      <c r="Q29" s="53">
        <v>20</v>
      </c>
      <c r="R29" s="42">
        <v>2</v>
      </c>
      <c r="S29" s="42"/>
      <c r="T29" s="42">
        <v>35</v>
      </c>
      <c r="U29" s="42"/>
      <c r="V29" s="42"/>
      <c r="W29" s="42">
        <v>70</v>
      </c>
      <c r="X29" s="42">
        <v>40</v>
      </c>
      <c r="Y29" s="50">
        <v>50</v>
      </c>
      <c r="Z29" s="60">
        <f t="shared" si="0"/>
        <v>543</v>
      </c>
      <c r="AA29" s="62">
        <v>410</v>
      </c>
      <c r="AB29" s="62">
        <f t="shared" si="1"/>
        <v>222630</v>
      </c>
      <c r="AC29" s="89">
        <f>SUM(AB29:AB33)</f>
        <v>280507.37</v>
      </c>
    </row>
    <row r="30" spans="1:29" s="2" customFormat="1" ht="60.75" customHeight="1" x14ac:dyDescent="0.25">
      <c r="A30" s="87"/>
      <c r="B30" s="76">
        <v>28</v>
      </c>
      <c r="C30" s="28" t="s">
        <v>16</v>
      </c>
      <c r="D30" s="48" t="s">
        <v>84</v>
      </c>
      <c r="E30" s="24" t="s">
        <v>57</v>
      </c>
      <c r="F30" s="19" t="s">
        <v>6</v>
      </c>
      <c r="G30" s="19" t="s">
        <v>7</v>
      </c>
      <c r="H30" s="18" t="s">
        <v>4</v>
      </c>
      <c r="I30" s="48">
        <v>150</v>
      </c>
      <c r="J30" s="54">
        <v>20</v>
      </c>
      <c r="K30" s="34"/>
      <c r="L30" s="30">
        <v>15</v>
      </c>
      <c r="M30" s="43"/>
      <c r="N30" s="61">
        <v>60</v>
      </c>
      <c r="O30" s="54">
        <v>80</v>
      </c>
      <c r="P30" s="43">
        <v>50</v>
      </c>
      <c r="Q30" s="54">
        <v>20</v>
      </c>
      <c r="R30" s="43">
        <v>30</v>
      </c>
      <c r="S30" s="43">
        <v>150</v>
      </c>
      <c r="T30" s="43">
        <v>100</v>
      </c>
      <c r="U30" s="43"/>
      <c r="V30" s="43">
        <v>20</v>
      </c>
      <c r="W30" s="42">
        <v>270</v>
      </c>
      <c r="X30" s="42">
        <v>50</v>
      </c>
      <c r="Y30" s="51">
        <v>50</v>
      </c>
      <c r="Z30" s="61">
        <f t="shared" si="0"/>
        <v>1065</v>
      </c>
      <c r="AA30" s="62">
        <v>11.06</v>
      </c>
      <c r="AB30" s="62">
        <f t="shared" si="1"/>
        <v>11778.9</v>
      </c>
      <c r="AC30" s="90"/>
    </row>
    <row r="31" spans="1:29" s="2" customFormat="1" ht="48.75" customHeight="1" x14ac:dyDescent="0.25">
      <c r="A31" s="87"/>
      <c r="B31" s="76">
        <v>29</v>
      </c>
      <c r="C31" s="28" t="s">
        <v>17</v>
      </c>
      <c r="D31" s="48" t="s">
        <v>61</v>
      </c>
      <c r="E31" s="24" t="s">
        <v>57</v>
      </c>
      <c r="F31" s="19" t="s">
        <v>6</v>
      </c>
      <c r="G31" s="19" t="s">
        <v>7</v>
      </c>
      <c r="H31" s="18" t="s">
        <v>4</v>
      </c>
      <c r="I31" s="48"/>
      <c r="J31" s="54"/>
      <c r="K31" s="34"/>
      <c r="L31" s="31">
        <v>15</v>
      </c>
      <c r="M31" s="43"/>
      <c r="N31" s="61"/>
      <c r="O31" s="54">
        <v>25</v>
      </c>
      <c r="P31" s="43">
        <v>30</v>
      </c>
      <c r="Q31" s="54"/>
      <c r="R31" s="43">
        <v>2</v>
      </c>
      <c r="S31" s="43"/>
      <c r="T31" s="43">
        <v>20</v>
      </c>
      <c r="U31" s="43"/>
      <c r="V31" s="43">
        <v>12</v>
      </c>
      <c r="W31" s="42">
        <v>30</v>
      </c>
      <c r="X31" s="42">
        <v>10</v>
      </c>
      <c r="Y31" s="51">
        <v>30</v>
      </c>
      <c r="Z31" s="61">
        <f t="shared" si="0"/>
        <v>174</v>
      </c>
      <c r="AA31" s="62">
        <v>21.05</v>
      </c>
      <c r="AB31" s="62">
        <f t="shared" si="1"/>
        <v>3662.7000000000003</v>
      </c>
      <c r="AC31" s="90"/>
    </row>
    <row r="32" spans="1:29" s="2" customFormat="1" x14ac:dyDescent="0.25">
      <c r="A32" s="87"/>
      <c r="B32" s="76">
        <v>30</v>
      </c>
      <c r="C32" s="98" t="s">
        <v>18</v>
      </c>
      <c r="D32" s="47" t="s">
        <v>85</v>
      </c>
      <c r="E32" s="24" t="s">
        <v>57</v>
      </c>
      <c r="F32" s="19" t="s">
        <v>6</v>
      </c>
      <c r="G32" s="19" t="s">
        <v>7</v>
      </c>
      <c r="H32" s="15" t="s">
        <v>4</v>
      </c>
      <c r="I32" s="47">
        <v>50</v>
      </c>
      <c r="J32" s="53"/>
      <c r="K32" s="33"/>
      <c r="L32" s="31">
        <v>60</v>
      </c>
      <c r="M32" s="42"/>
      <c r="N32" s="60"/>
      <c r="O32" s="53">
        <v>180</v>
      </c>
      <c r="P32" s="42">
        <v>10</v>
      </c>
      <c r="Q32" s="53"/>
      <c r="R32" s="42"/>
      <c r="S32" s="42">
        <v>25</v>
      </c>
      <c r="T32" s="42">
        <v>60</v>
      </c>
      <c r="U32" s="42"/>
      <c r="V32" s="42">
        <v>4</v>
      </c>
      <c r="W32" s="42">
        <v>10</v>
      </c>
      <c r="X32" s="42">
        <v>30</v>
      </c>
      <c r="Y32" s="50">
        <v>50</v>
      </c>
      <c r="Z32" s="60">
        <f t="shared" si="0"/>
        <v>479</v>
      </c>
      <c r="AA32" s="62">
        <v>75.63</v>
      </c>
      <c r="AB32" s="62">
        <f t="shared" si="1"/>
        <v>36226.769999999997</v>
      </c>
      <c r="AC32" s="90"/>
    </row>
    <row r="33" spans="1:29" s="2" customFormat="1" ht="27.75" customHeight="1" x14ac:dyDescent="0.25">
      <c r="A33" s="88"/>
      <c r="B33" s="76">
        <v>31</v>
      </c>
      <c r="C33" s="98"/>
      <c r="D33" s="47" t="s">
        <v>86</v>
      </c>
      <c r="E33" s="24" t="s">
        <v>57</v>
      </c>
      <c r="F33" s="19" t="s">
        <v>6</v>
      </c>
      <c r="G33" s="19" t="s">
        <v>7</v>
      </c>
      <c r="H33" s="15" t="s">
        <v>4</v>
      </c>
      <c r="I33" s="50">
        <v>50</v>
      </c>
      <c r="J33" s="53"/>
      <c r="K33" s="33"/>
      <c r="L33" s="30"/>
      <c r="M33" s="42"/>
      <c r="N33" s="60"/>
      <c r="O33" s="53">
        <v>20</v>
      </c>
      <c r="P33" s="42">
        <v>20</v>
      </c>
      <c r="Q33" s="53"/>
      <c r="R33" s="42"/>
      <c r="S33" s="42"/>
      <c r="T33" s="42">
        <v>550</v>
      </c>
      <c r="U33" s="42"/>
      <c r="V33" s="42"/>
      <c r="W33" s="42">
        <v>0</v>
      </c>
      <c r="X33" s="42">
        <v>10</v>
      </c>
      <c r="Y33" s="50">
        <v>50</v>
      </c>
      <c r="Z33" s="60">
        <f t="shared" si="0"/>
        <v>700</v>
      </c>
      <c r="AA33" s="62">
        <v>8.8699999999999992</v>
      </c>
      <c r="AB33" s="62">
        <f t="shared" si="1"/>
        <v>6208.9999999999991</v>
      </c>
      <c r="AC33" s="90"/>
    </row>
    <row r="34" spans="1:29" s="7" customFormat="1" ht="30" x14ac:dyDescent="0.25">
      <c r="A34" s="93">
        <v>9</v>
      </c>
      <c r="B34" s="75">
        <v>32</v>
      </c>
      <c r="C34" s="56" t="s">
        <v>97</v>
      </c>
      <c r="D34" s="68" t="s">
        <v>98</v>
      </c>
      <c r="E34" s="46" t="s">
        <v>57</v>
      </c>
      <c r="F34" s="57" t="s">
        <v>6</v>
      </c>
      <c r="G34" s="57" t="s">
        <v>7</v>
      </c>
      <c r="H34" s="44" t="s">
        <v>95</v>
      </c>
      <c r="I34" s="55"/>
      <c r="J34" s="55"/>
      <c r="K34" s="55"/>
      <c r="L34" s="55"/>
      <c r="M34" s="55"/>
      <c r="N34" s="55"/>
      <c r="O34" s="55"/>
      <c r="P34" s="55">
        <v>30</v>
      </c>
      <c r="Q34" s="55"/>
      <c r="R34" s="55"/>
      <c r="S34" s="55"/>
      <c r="T34" s="55"/>
      <c r="U34" s="55"/>
      <c r="V34" s="55"/>
      <c r="W34" s="55"/>
      <c r="X34" s="55"/>
      <c r="Y34" s="55"/>
      <c r="Z34" s="69">
        <f t="shared" ref="Z34:Z35" si="4">SUM(I34:Y34)</f>
        <v>30</v>
      </c>
      <c r="AA34" s="70">
        <v>15.01</v>
      </c>
      <c r="AB34" s="70">
        <f t="shared" si="1"/>
        <v>450.3</v>
      </c>
      <c r="AC34" s="105">
        <f>SUM(AB34:AB35)</f>
        <v>6045.9000000000005</v>
      </c>
    </row>
    <row r="35" spans="1:29" s="7" customFormat="1" ht="45" customHeight="1" x14ac:dyDescent="0.25">
      <c r="A35" s="94"/>
      <c r="B35" s="75">
        <v>33</v>
      </c>
      <c r="C35" s="56" t="s">
        <v>99</v>
      </c>
      <c r="D35" s="68" t="s">
        <v>100</v>
      </c>
      <c r="E35" s="46" t="s">
        <v>57</v>
      </c>
      <c r="F35" s="57" t="s">
        <v>6</v>
      </c>
      <c r="G35" s="57" t="s">
        <v>7</v>
      </c>
      <c r="H35" s="44" t="s">
        <v>95</v>
      </c>
      <c r="I35" s="55"/>
      <c r="J35" s="55"/>
      <c r="K35" s="55"/>
      <c r="L35" s="55"/>
      <c r="M35" s="55"/>
      <c r="N35" s="55"/>
      <c r="O35" s="55"/>
      <c r="P35" s="55">
        <v>120</v>
      </c>
      <c r="Q35" s="55"/>
      <c r="R35" s="55"/>
      <c r="S35" s="55"/>
      <c r="T35" s="55"/>
      <c r="U35" s="55"/>
      <c r="V35" s="55"/>
      <c r="W35" s="55"/>
      <c r="X35" s="55"/>
      <c r="Y35" s="55"/>
      <c r="Z35" s="69">
        <f t="shared" si="4"/>
        <v>120</v>
      </c>
      <c r="AA35" s="70">
        <v>46.63</v>
      </c>
      <c r="AB35" s="70">
        <f t="shared" ref="AB35:AB53" si="5">AA35*Z35</f>
        <v>5595.6</v>
      </c>
      <c r="AC35" s="106"/>
    </row>
    <row r="36" spans="1:29" s="2" customFormat="1" x14ac:dyDescent="0.25">
      <c r="A36" s="86">
        <v>10</v>
      </c>
      <c r="B36" s="76">
        <v>34</v>
      </c>
      <c r="C36" s="98" t="s">
        <v>19</v>
      </c>
      <c r="D36" s="47" t="s">
        <v>20</v>
      </c>
      <c r="E36" s="47" t="s">
        <v>57</v>
      </c>
      <c r="F36" s="16" t="s">
        <v>6</v>
      </c>
      <c r="G36" s="16" t="s">
        <v>7</v>
      </c>
      <c r="H36" s="48" t="s">
        <v>21</v>
      </c>
      <c r="I36" s="48">
        <v>100</v>
      </c>
      <c r="J36" s="61"/>
      <c r="K36" s="61"/>
      <c r="L36" s="47">
        <v>5</v>
      </c>
      <c r="M36" s="61">
        <v>15</v>
      </c>
      <c r="N36" s="61"/>
      <c r="O36" s="61">
        <v>2000</v>
      </c>
      <c r="P36" s="61">
        <v>0</v>
      </c>
      <c r="Q36" s="61"/>
      <c r="R36" s="61">
        <v>50</v>
      </c>
      <c r="S36" s="61"/>
      <c r="T36" s="61">
        <v>300</v>
      </c>
      <c r="U36" s="61"/>
      <c r="V36" s="61">
        <v>230</v>
      </c>
      <c r="W36" s="60">
        <v>205</v>
      </c>
      <c r="X36" s="61"/>
      <c r="Y36" s="61">
        <v>200</v>
      </c>
      <c r="Z36" s="61">
        <f t="shared" si="0"/>
        <v>3105</v>
      </c>
      <c r="AA36" s="62">
        <v>5.03</v>
      </c>
      <c r="AB36" s="62">
        <f t="shared" si="5"/>
        <v>15618.150000000001</v>
      </c>
      <c r="AC36" s="89">
        <f>SUM(AB36:AB53)</f>
        <v>346808.26</v>
      </c>
    </row>
    <row r="37" spans="1:29" s="2" customFormat="1" ht="36" customHeight="1" x14ac:dyDescent="0.25">
      <c r="A37" s="87"/>
      <c r="B37" s="76">
        <v>35</v>
      </c>
      <c r="C37" s="98"/>
      <c r="D37" s="47" t="s">
        <v>22</v>
      </c>
      <c r="E37" s="47" t="s">
        <v>57</v>
      </c>
      <c r="F37" s="16" t="s">
        <v>6</v>
      </c>
      <c r="G37" s="16" t="s">
        <v>7</v>
      </c>
      <c r="H37" s="48" t="s">
        <v>21</v>
      </c>
      <c r="I37" s="48"/>
      <c r="J37" s="61">
        <v>500</v>
      </c>
      <c r="K37" s="61"/>
      <c r="L37" s="48"/>
      <c r="M37" s="61"/>
      <c r="N37" s="61"/>
      <c r="O37" s="61">
        <v>2000</v>
      </c>
      <c r="P37" s="61">
        <v>0</v>
      </c>
      <c r="Q37" s="61"/>
      <c r="R37" s="61"/>
      <c r="S37" s="61"/>
      <c r="T37" s="61">
        <v>1450</v>
      </c>
      <c r="U37" s="61"/>
      <c r="V37" s="61"/>
      <c r="W37" s="60">
        <v>101</v>
      </c>
      <c r="X37" s="61"/>
      <c r="Y37" s="61">
        <v>2000</v>
      </c>
      <c r="Z37" s="61">
        <f t="shared" si="0"/>
        <v>6051</v>
      </c>
      <c r="AA37" s="62">
        <v>3.07</v>
      </c>
      <c r="AB37" s="62">
        <f t="shared" si="5"/>
        <v>18576.57</v>
      </c>
      <c r="AC37" s="90"/>
    </row>
    <row r="38" spans="1:29" s="2" customFormat="1" ht="32.25" customHeight="1" x14ac:dyDescent="0.25">
      <c r="A38" s="87"/>
      <c r="B38" s="76">
        <v>36</v>
      </c>
      <c r="C38" s="98" t="s">
        <v>23</v>
      </c>
      <c r="D38" s="47" t="s">
        <v>20</v>
      </c>
      <c r="E38" s="47" t="s">
        <v>57</v>
      </c>
      <c r="F38" s="16" t="s">
        <v>6</v>
      </c>
      <c r="G38" s="16" t="s">
        <v>7</v>
      </c>
      <c r="H38" s="48" t="s">
        <v>21</v>
      </c>
      <c r="I38" s="48">
        <v>100</v>
      </c>
      <c r="J38" s="61"/>
      <c r="K38" s="61"/>
      <c r="L38" s="48">
        <v>5</v>
      </c>
      <c r="M38" s="61">
        <v>10</v>
      </c>
      <c r="N38" s="61"/>
      <c r="O38" s="61">
        <v>3000</v>
      </c>
      <c r="P38" s="61">
        <v>200</v>
      </c>
      <c r="Q38" s="61"/>
      <c r="R38" s="61">
        <v>50</v>
      </c>
      <c r="S38" s="61">
        <v>500</v>
      </c>
      <c r="T38" s="61">
        <v>100</v>
      </c>
      <c r="U38" s="61"/>
      <c r="V38" s="61">
        <v>400</v>
      </c>
      <c r="W38" s="60">
        <v>200</v>
      </c>
      <c r="X38" s="61">
        <v>50</v>
      </c>
      <c r="Y38" s="61">
        <v>200</v>
      </c>
      <c r="Z38" s="61">
        <f t="shared" si="0"/>
        <v>4815</v>
      </c>
      <c r="AA38" s="62">
        <v>3.7</v>
      </c>
      <c r="AB38" s="62">
        <f t="shared" si="5"/>
        <v>17815.5</v>
      </c>
      <c r="AC38" s="90"/>
    </row>
    <row r="39" spans="1:29" s="2" customFormat="1" ht="20.25" customHeight="1" x14ac:dyDescent="0.25">
      <c r="A39" s="87"/>
      <c r="B39" s="76">
        <v>37</v>
      </c>
      <c r="C39" s="98"/>
      <c r="D39" s="47" t="s">
        <v>22</v>
      </c>
      <c r="E39" s="47" t="s">
        <v>57</v>
      </c>
      <c r="F39" s="16" t="s">
        <v>6</v>
      </c>
      <c r="G39" s="16" t="s">
        <v>7</v>
      </c>
      <c r="H39" s="48" t="s">
        <v>21</v>
      </c>
      <c r="I39" s="48">
        <v>500</v>
      </c>
      <c r="J39" s="61">
        <v>500</v>
      </c>
      <c r="K39" s="61"/>
      <c r="L39" s="48"/>
      <c r="M39" s="61"/>
      <c r="N39" s="61"/>
      <c r="O39" s="61">
        <v>3000</v>
      </c>
      <c r="P39" s="61">
        <v>1000</v>
      </c>
      <c r="Q39" s="61">
        <v>700</v>
      </c>
      <c r="R39" s="61"/>
      <c r="S39" s="61"/>
      <c r="T39" s="61">
        <v>500</v>
      </c>
      <c r="U39" s="61"/>
      <c r="V39" s="61"/>
      <c r="W39" s="60">
        <v>101</v>
      </c>
      <c r="X39" s="61"/>
      <c r="Y39" s="61">
        <v>2000</v>
      </c>
      <c r="Z39" s="61">
        <f t="shared" ref="Z39:Z53" si="6">SUM(I39:Y39)</f>
        <v>8301</v>
      </c>
      <c r="AA39" s="62">
        <v>3.18</v>
      </c>
      <c r="AB39" s="62">
        <f t="shared" si="5"/>
        <v>26397.18</v>
      </c>
      <c r="AC39" s="90"/>
    </row>
    <row r="40" spans="1:29" s="7" customFormat="1" ht="60" x14ac:dyDescent="0.25">
      <c r="A40" s="87"/>
      <c r="B40" s="76">
        <v>38</v>
      </c>
      <c r="C40" s="59" t="s">
        <v>101</v>
      </c>
      <c r="D40" s="58" t="s">
        <v>92</v>
      </c>
      <c r="E40" s="47" t="s">
        <v>57</v>
      </c>
      <c r="F40" s="16" t="s">
        <v>6</v>
      </c>
      <c r="G40" s="16" t="s">
        <v>7</v>
      </c>
      <c r="H40" s="58" t="s">
        <v>33</v>
      </c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>
        <v>50</v>
      </c>
      <c r="Y40" s="58"/>
      <c r="Z40" s="61">
        <f t="shared" ref="Z40" si="7">SUM(I40:Y40)</f>
        <v>50</v>
      </c>
      <c r="AA40" s="62">
        <v>16.010000000000002</v>
      </c>
      <c r="AB40" s="62">
        <f t="shared" si="5"/>
        <v>800.50000000000011</v>
      </c>
      <c r="AC40" s="90"/>
    </row>
    <row r="41" spans="1:29" s="2" customFormat="1" ht="30.75" customHeight="1" x14ac:dyDescent="0.25">
      <c r="A41" s="87"/>
      <c r="B41" s="76">
        <v>39</v>
      </c>
      <c r="C41" s="98" t="s">
        <v>24</v>
      </c>
      <c r="D41" s="47" t="s">
        <v>25</v>
      </c>
      <c r="E41" s="47" t="s">
        <v>57</v>
      </c>
      <c r="F41" s="16" t="s">
        <v>6</v>
      </c>
      <c r="G41" s="16" t="s">
        <v>7</v>
      </c>
      <c r="H41" s="48" t="s">
        <v>26</v>
      </c>
      <c r="I41" s="48"/>
      <c r="J41" s="61"/>
      <c r="K41" s="61">
        <v>200</v>
      </c>
      <c r="L41" s="48"/>
      <c r="M41" s="61">
        <v>500</v>
      </c>
      <c r="N41" s="61">
        <v>500</v>
      </c>
      <c r="O41" s="61">
        <v>2000</v>
      </c>
      <c r="P41" s="61">
        <v>5000</v>
      </c>
      <c r="Q41" s="61"/>
      <c r="R41" s="61">
        <v>2000</v>
      </c>
      <c r="S41" s="61"/>
      <c r="T41" s="61">
        <v>9100</v>
      </c>
      <c r="U41" s="61"/>
      <c r="V41" s="61"/>
      <c r="W41" s="60">
        <v>2000</v>
      </c>
      <c r="X41" s="61"/>
      <c r="Y41" s="61">
        <v>1000</v>
      </c>
      <c r="Z41" s="61">
        <f t="shared" si="6"/>
        <v>22300</v>
      </c>
      <c r="AA41" s="62">
        <v>1.56</v>
      </c>
      <c r="AB41" s="62">
        <f t="shared" si="5"/>
        <v>34788</v>
      </c>
      <c r="AC41" s="90"/>
    </row>
    <row r="42" spans="1:29" s="2" customFormat="1" x14ac:dyDescent="0.25">
      <c r="A42" s="87"/>
      <c r="B42" s="76">
        <v>40</v>
      </c>
      <c r="C42" s="98"/>
      <c r="D42" s="47" t="s">
        <v>27</v>
      </c>
      <c r="E42" s="47" t="s">
        <v>57</v>
      </c>
      <c r="F42" s="16" t="s">
        <v>6</v>
      </c>
      <c r="G42" s="16" t="s">
        <v>7</v>
      </c>
      <c r="H42" s="48" t="s">
        <v>26</v>
      </c>
      <c r="I42" s="48">
        <v>1000</v>
      </c>
      <c r="J42" s="61"/>
      <c r="K42" s="61"/>
      <c r="L42" s="48"/>
      <c r="M42" s="61"/>
      <c r="N42" s="61">
        <v>5000</v>
      </c>
      <c r="O42" s="61">
        <v>2000</v>
      </c>
      <c r="P42" s="61">
        <v>5000</v>
      </c>
      <c r="Q42" s="61">
        <v>4000</v>
      </c>
      <c r="R42" s="61">
        <v>1100</v>
      </c>
      <c r="S42" s="61">
        <v>5000</v>
      </c>
      <c r="T42" s="61">
        <v>15000</v>
      </c>
      <c r="U42" s="61"/>
      <c r="V42" s="61">
        <v>4000</v>
      </c>
      <c r="W42" s="60">
        <v>3000</v>
      </c>
      <c r="X42" s="61"/>
      <c r="Y42" s="61">
        <v>2002</v>
      </c>
      <c r="Z42" s="61">
        <f t="shared" si="6"/>
        <v>47102</v>
      </c>
      <c r="AA42" s="62">
        <v>0.65</v>
      </c>
      <c r="AB42" s="62">
        <f t="shared" si="5"/>
        <v>30616.3</v>
      </c>
      <c r="AC42" s="90"/>
    </row>
    <row r="43" spans="1:29" s="2" customFormat="1" ht="28.5" customHeight="1" x14ac:dyDescent="0.25">
      <c r="A43" s="87"/>
      <c r="B43" s="76">
        <v>41</v>
      </c>
      <c r="C43" s="98" t="s">
        <v>28</v>
      </c>
      <c r="D43" s="47" t="s">
        <v>29</v>
      </c>
      <c r="E43" s="47" t="s">
        <v>57</v>
      </c>
      <c r="F43" s="16" t="s">
        <v>6</v>
      </c>
      <c r="G43" s="16" t="s">
        <v>7</v>
      </c>
      <c r="H43" s="48" t="s">
        <v>30</v>
      </c>
      <c r="I43" s="48">
        <v>3000</v>
      </c>
      <c r="J43" s="61"/>
      <c r="K43" s="61"/>
      <c r="L43" s="48">
        <v>4</v>
      </c>
      <c r="M43" s="61">
        <v>500</v>
      </c>
      <c r="N43" s="61">
        <v>500</v>
      </c>
      <c r="O43" s="61">
        <v>400</v>
      </c>
      <c r="P43" s="61">
        <v>3000</v>
      </c>
      <c r="Q43" s="61">
        <v>700</v>
      </c>
      <c r="R43" s="61">
        <v>600</v>
      </c>
      <c r="S43" s="61">
        <v>500</v>
      </c>
      <c r="T43" s="61">
        <v>1300</v>
      </c>
      <c r="U43" s="61"/>
      <c r="V43" s="61">
        <v>1000</v>
      </c>
      <c r="W43" s="60">
        <v>0</v>
      </c>
      <c r="X43" s="61"/>
      <c r="Y43" s="61">
        <v>200</v>
      </c>
      <c r="Z43" s="61">
        <f t="shared" si="6"/>
        <v>11704</v>
      </c>
      <c r="AA43" s="62">
        <v>0.74</v>
      </c>
      <c r="AB43" s="62">
        <f t="shared" si="5"/>
        <v>8660.9599999999991</v>
      </c>
      <c r="AC43" s="90"/>
    </row>
    <row r="44" spans="1:29" s="2" customFormat="1" ht="15.75" customHeight="1" x14ac:dyDescent="0.25">
      <c r="A44" s="87"/>
      <c r="B44" s="76">
        <v>42</v>
      </c>
      <c r="C44" s="98"/>
      <c r="D44" s="47" t="s">
        <v>31</v>
      </c>
      <c r="E44" s="47" t="s">
        <v>57</v>
      </c>
      <c r="F44" s="16" t="s">
        <v>6</v>
      </c>
      <c r="G44" s="16" t="s">
        <v>7</v>
      </c>
      <c r="H44" s="48" t="s">
        <v>30</v>
      </c>
      <c r="I44" s="48">
        <v>3000</v>
      </c>
      <c r="J44" s="61"/>
      <c r="K44" s="61"/>
      <c r="L44" s="48"/>
      <c r="M44" s="61"/>
      <c r="N44" s="61"/>
      <c r="O44" s="61">
        <v>600</v>
      </c>
      <c r="P44" s="61">
        <v>1000</v>
      </c>
      <c r="Q44" s="61"/>
      <c r="R44" s="61"/>
      <c r="S44" s="61">
        <v>1000</v>
      </c>
      <c r="T44" s="61">
        <v>0</v>
      </c>
      <c r="U44" s="61"/>
      <c r="V44" s="61">
        <v>1000</v>
      </c>
      <c r="W44" s="60">
        <v>2000</v>
      </c>
      <c r="X44" s="61"/>
      <c r="Y44" s="61">
        <v>2004</v>
      </c>
      <c r="Z44" s="61">
        <f t="shared" si="6"/>
        <v>10604</v>
      </c>
      <c r="AA44" s="62">
        <v>0.69</v>
      </c>
      <c r="AB44" s="62">
        <f t="shared" si="5"/>
        <v>7316.7599999999993</v>
      </c>
      <c r="AC44" s="90"/>
    </row>
    <row r="45" spans="1:29" s="2" customFormat="1" ht="32.25" customHeight="1" x14ac:dyDescent="0.25">
      <c r="A45" s="87"/>
      <c r="B45" s="76">
        <v>43</v>
      </c>
      <c r="C45" s="98" t="s">
        <v>32</v>
      </c>
      <c r="D45" s="47" t="s">
        <v>25</v>
      </c>
      <c r="E45" s="47" t="s">
        <v>57</v>
      </c>
      <c r="F45" s="16" t="s">
        <v>6</v>
      </c>
      <c r="G45" s="16" t="s">
        <v>7</v>
      </c>
      <c r="H45" s="48" t="s">
        <v>33</v>
      </c>
      <c r="I45" s="61"/>
      <c r="J45" s="61"/>
      <c r="K45" s="61"/>
      <c r="L45" s="61"/>
      <c r="M45" s="61">
        <v>500</v>
      </c>
      <c r="N45" s="61"/>
      <c r="O45" s="61">
        <v>2000</v>
      </c>
      <c r="P45" s="61">
        <v>0</v>
      </c>
      <c r="Q45" s="61"/>
      <c r="R45" s="61">
        <v>2000</v>
      </c>
      <c r="S45" s="61"/>
      <c r="T45" s="61">
        <v>1000</v>
      </c>
      <c r="U45" s="61"/>
      <c r="V45" s="61"/>
      <c r="W45" s="60">
        <v>5400</v>
      </c>
      <c r="X45" s="61"/>
      <c r="Y45" s="61">
        <v>1000</v>
      </c>
      <c r="Z45" s="61">
        <f t="shared" si="6"/>
        <v>11900</v>
      </c>
      <c r="AA45" s="62">
        <v>1.01</v>
      </c>
      <c r="AB45" s="62">
        <f t="shared" si="5"/>
        <v>12019</v>
      </c>
      <c r="AC45" s="90"/>
    </row>
    <row r="46" spans="1:29" s="2" customFormat="1" x14ac:dyDescent="0.25">
      <c r="A46" s="87"/>
      <c r="B46" s="76">
        <v>44</v>
      </c>
      <c r="C46" s="98"/>
      <c r="D46" s="47" t="s">
        <v>27</v>
      </c>
      <c r="E46" s="47" t="s">
        <v>57</v>
      </c>
      <c r="F46" s="16" t="s">
        <v>6</v>
      </c>
      <c r="G46" s="16" t="s">
        <v>7</v>
      </c>
      <c r="H46" s="48" t="s">
        <v>33</v>
      </c>
      <c r="I46" s="61"/>
      <c r="J46" s="61">
        <v>10000</v>
      </c>
      <c r="K46" s="61"/>
      <c r="L46" s="61"/>
      <c r="M46" s="61"/>
      <c r="N46" s="61"/>
      <c r="O46" s="61">
        <v>2500</v>
      </c>
      <c r="P46" s="61">
        <v>0</v>
      </c>
      <c r="Q46" s="61"/>
      <c r="R46" s="61">
        <v>2100</v>
      </c>
      <c r="S46" s="61">
        <v>5000</v>
      </c>
      <c r="T46" s="61">
        <v>7000</v>
      </c>
      <c r="U46" s="61"/>
      <c r="V46" s="61">
        <v>4000</v>
      </c>
      <c r="W46" s="60">
        <v>0</v>
      </c>
      <c r="X46" s="61"/>
      <c r="Y46" s="61">
        <v>2002</v>
      </c>
      <c r="Z46" s="61">
        <f t="shared" si="6"/>
        <v>32602</v>
      </c>
      <c r="AA46" s="62">
        <v>0.64</v>
      </c>
      <c r="AB46" s="62">
        <f t="shared" si="5"/>
        <v>20865.28</v>
      </c>
      <c r="AC46" s="90"/>
    </row>
    <row r="47" spans="1:29" s="2" customFormat="1" ht="28.5" customHeight="1" x14ac:dyDescent="0.25">
      <c r="A47" s="87"/>
      <c r="B47" s="76">
        <v>45</v>
      </c>
      <c r="C47" s="98" t="s">
        <v>34</v>
      </c>
      <c r="D47" s="47" t="s">
        <v>25</v>
      </c>
      <c r="E47" s="47" t="s">
        <v>57</v>
      </c>
      <c r="F47" s="16" t="s">
        <v>6</v>
      </c>
      <c r="G47" s="16" t="s">
        <v>7</v>
      </c>
      <c r="H47" s="48" t="s">
        <v>33</v>
      </c>
      <c r="I47" s="61"/>
      <c r="J47" s="61"/>
      <c r="K47" s="61">
        <v>200</v>
      </c>
      <c r="L47" s="61">
        <v>2</v>
      </c>
      <c r="M47" s="61"/>
      <c r="N47" s="61"/>
      <c r="O47" s="61">
        <v>3000</v>
      </c>
      <c r="P47" s="61">
        <v>5000</v>
      </c>
      <c r="Q47" s="61"/>
      <c r="R47" s="61"/>
      <c r="S47" s="61"/>
      <c r="T47" s="61">
        <v>1500</v>
      </c>
      <c r="U47" s="61"/>
      <c r="V47" s="61">
        <v>500</v>
      </c>
      <c r="W47" s="60">
        <v>0</v>
      </c>
      <c r="X47" s="61"/>
      <c r="Y47" s="58">
        <v>200</v>
      </c>
      <c r="Z47" s="61">
        <f t="shared" si="6"/>
        <v>10402</v>
      </c>
      <c r="AA47" s="62">
        <v>1.1100000000000001</v>
      </c>
      <c r="AB47" s="62">
        <f t="shared" si="5"/>
        <v>11546.220000000001</v>
      </c>
      <c r="AC47" s="90"/>
    </row>
    <row r="48" spans="1:29" s="2" customFormat="1" x14ac:dyDescent="0.25">
      <c r="A48" s="87"/>
      <c r="B48" s="76">
        <v>46</v>
      </c>
      <c r="C48" s="98"/>
      <c r="D48" s="47" t="s">
        <v>27</v>
      </c>
      <c r="E48" s="47" t="s">
        <v>57</v>
      </c>
      <c r="F48" s="16" t="s">
        <v>6</v>
      </c>
      <c r="G48" s="16" t="s">
        <v>7</v>
      </c>
      <c r="H48" s="48" t="s">
        <v>33</v>
      </c>
      <c r="I48" s="61"/>
      <c r="J48" s="61"/>
      <c r="K48" s="61"/>
      <c r="L48" s="61"/>
      <c r="M48" s="61">
        <v>2000</v>
      </c>
      <c r="N48" s="61"/>
      <c r="O48" s="61">
        <v>4000</v>
      </c>
      <c r="P48" s="61">
        <v>5000</v>
      </c>
      <c r="Q48" s="61">
        <v>4000</v>
      </c>
      <c r="R48" s="61"/>
      <c r="S48" s="61">
        <v>5000</v>
      </c>
      <c r="T48" s="61">
        <v>6500</v>
      </c>
      <c r="U48" s="61"/>
      <c r="V48" s="61">
        <v>6000</v>
      </c>
      <c r="W48" s="60">
        <v>0</v>
      </c>
      <c r="X48" s="61"/>
      <c r="Y48" s="61">
        <v>2002</v>
      </c>
      <c r="Z48" s="61">
        <f t="shared" si="6"/>
        <v>34502</v>
      </c>
      <c r="AA48" s="62">
        <v>0.89</v>
      </c>
      <c r="AB48" s="62">
        <f t="shared" si="5"/>
        <v>30706.78</v>
      </c>
      <c r="AC48" s="90"/>
    </row>
    <row r="49" spans="1:29" s="2" customFormat="1" ht="31.5" customHeight="1" x14ac:dyDescent="0.25">
      <c r="A49" s="87"/>
      <c r="B49" s="76">
        <v>47</v>
      </c>
      <c r="C49" s="98" t="s">
        <v>35</v>
      </c>
      <c r="D49" s="47" t="s">
        <v>25</v>
      </c>
      <c r="E49" s="47" t="s">
        <v>57</v>
      </c>
      <c r="F49" s="16" t="s">
        <v>6</v>
      </c>
      <c r="G49" s="16" t="s">
        <v>7</v>
      </c>
      <c r="H49" s="48" t="s">
        <v>33</v>
      </c>
      <c r="I49" s="61"/>
      <c r="J49" s="61"/>
      <c r="K49" s="61">
        <v>300</v>
      </c>
      <c r="L49" s="61"/>
      <c r="M49" s="61"/>
      <c r="N49" s="61">
        <v>500</v>
      </c>
      <c r="O49" s="61">
        <v>1000</v>
      </c>
      <c r="P49" s="61">
        <v>0</v>
      </c>
      <c r="Q49" s="61"/>
      <c r="R49" s="61"/>
      <c r="S49" s="61"/>
      <c r="T49" s="61">
        <v>1000</v>
      </c>
      <c r="U49" s="61"/>
      <c r="V49" s="61"/>
      <c r="W49" s="60">
        <v>0</v>
      </c>
      <c r="X49" s="61"/>
      <c r="Y49" s="61">
        <v>200</v>
      </c>
      <c r="Z49" s="61">
        <f t="shared" si="6"/>
        <v>3000</v>
      </c>
      <c r="AA49" s="62">
        <v>1.64</v>
      </c>
      <c r="AB49" s="62">
        <f t="shared" si="5"/>
        <v>4920</v>
      </c>
      <c r="AC49" s="90"/>
    </row>
    <row r="50" spans="1:29" s="2" customFormat="1" x14ac:dyDescent="0.25">
      <c r="A50" s="87"/>
      <c r="B50" s="76">
        <v>48</v>
      </c>
      <c r="C50" s="98"/>
      <c r="D50" s="47" t="s">
        <v>27</v>
      </c>
      <c r="E50" s="47" t="s">
        <v>57</v>
      </c>
      <c r="F50" s="19" t="s">
        <v>6</v>
      </c>
      <c r="G50" s="16" t="s">
        <v>7</v>
      </c>
      <c r="H50" s="48" t="s">
        <v>33</v>
      </c>
      <c r="I50" s="61"/>
      <c r="J50" s="61">
        <v>10000</v>
      </c>
      <c r="K50" s="61"/>
      <c r="L50" s="61"/>
      <c r="M50" s="61">
        <v>3000</v>
      </c>
      <c r="N50" s="61">
        <v>1500</v>
      </c>
      <c r="O50" s="61">
        <v>1500</v>
      </c>
      <c r="P50" s="61">
        <v>0</v>
      </c>
      <c r="Q50" s="61"/>
      <c r="R50" s="61">
        <v>3300</v>
      </c>
      <c r="S50" s="61"/>
      <c r="T50" s="61">
        <v>0</v>
      </c>
      <c r="U50" s="61"/>
      <c r="V50" s="61">
        <v>4000</v>
      </c>
      <c r="W50" s="60">
        <v>0</v>
      </c>
      <c r="X50" s="61"/>
      <c r="Y50" s="61">
        <v>2002</v>
      </c>
      <c r="Z50" s="61">
        <f t="shared" si="6"/>
        <v>25302</v>
      </c>
      <c r="AA50" s="62">
        <v>1.03</v>
      </c>
      <c r="AB50" s="62">
        <f t="shared" si="5"/>
        <v>26061.06</v>
      </c>
      <c r="AC50" s="90"/>
    </row>
    <row r="51" spans="1:29" s="2" customFormat="1" ht="45" x14ac:dyDescent="0.25">
      <c r="A51" s="87"/>
      <c r="B51" s="76">
        <v>49</v>
      </c>
      <c r="C51" s="63" t="s">
        <v>36</v>
      </c>
      <c r="D51" s="47" t="s">
        <v>29</v>
      </c>
      <c r="E51" s="47" t="s">
        <v>57</v>
      </c>
      <c r="F51" s="19" t="s">
        <v>6</v>
      </c>
      <c r="G51" s="16" t="s">
        <v>7</v>
      </c>
      <c r="H51" s="48" t="s">
        <v>33</v>
      </c>
      <c r="I51" s="61"/>
      <c r="J51" s="61"/>
      <c r="K51" s="61"/>
      <c r="L51" s="61"/>
      <c r="M51" s="61"/>
      <c r="N51" s="61">
        <v>1000</v>
      </c>
      <c r="O51" s="61">
        <v>3000</v>
      </c>
      <c r="P51" s="61">
        <v>500</v>
      </c>
      <c r="Q51" s="61">
        <v>200</v>
      </c>
      <c r="R51" s="61">
        <v>500</v>
      </c>
      <c r="S51" s="61">
        <v>1000</v>
      </c>
      <c r="T51" s="61">
        <v>4200</v>
      </c>
      <c r="U51" s="61"/>
      <c r="V51" s="61">
        <v>2200</v>
      </c>
      <c r="W51" s="60">
        <v>0</v>
      </c>
      <c r="X51" s="61"/>
      <c r="Y51" s="61">
        <v>200</v>
      </c>
      <c r="Z51" s="61">
        <f t="shared" si="6"/>
        <v>12800</v>
      </c>
      <c r="AA51" s="62">
        <v>3.25</v>
      </c>
      <c r="AB51" s="62">
        <f t="shared" si="5"/>
        <v>41600</v>
      </c>
      <c r="AC51" s="90"/>
    </row>
    <row r="52" spans="1:29" s="2" customFormat="1" ht="60" x14ac:dyDescent="0.25">
      <c r="A52" s="87"/>
      <c r="B52" s="76">
        <v>50</v>
      </c>
      <c r="C52" s="63" t="s">
        <v>37</v>
      </c>
      <c r="D52" s="47" t="s">
        <v>25</v>
      </c>
      <c r="E52" s="47" t="s">
        <v>57</v>
      </c>
      <c r="F52" s="16" t="s">
        <v>6</v>
      </c>
      <c r="G52" s="16" t="s">
        <v>7</v>
      </c>
      <c r="H52" s="48" t="s">
        <v>33</v>
      </c>
      <c r="I52" s="61"/>
      <c r="J52" s="61"/>
      <c r="K52" s="61"/>
      <c r="L52" s="61"/>
      <c r="M52" s="61"/>
      <c r="N52" s="61"/>
      <c r="O52" s="61">
        <v>4000</v>
      </c>
      <c r="P52" s="61">
        <v>0</v>
      </c>
      <c r="Q52" s="61"/>
      <c r="R52" s="61"/>
      <c r="S52" s="61"/>
      <c r="T52" s="61">
        <v>3000</v>
      </c>
      <c r="U52" s="61"/>
      <c r="V52" s="61">
        <v>2000</v>
      </c>
      <c r="W52" s="60">
        <v>0</v>
      </c>
      <c r="X52" s="61"/>
      <c r="Y52" s="61">
        <v>500</v>
      </c>
      <c r="Z52" s="61">
        <f t="shared" si="6"/>
        <v>9500</v>
      </c>
      <c r="AA52" s="62">
        <v>1.43</v>
      </c>
      <c r="AB52" s="62">
        <f t="shared" si="5"/>
        <v>13585</v>
      </c>
      <c r="AC52" s="90"/>
    </row>
    <row r="53" spans="1:29" s="2" customFormat="1" ht="60" x14ac:dyDescent="0.25">
      <c r="A53" s="88"/>
      <c r="B53" s="76">
        <v>51</v>
      </c>
      <c r="C53" s="63" t="s">
        <v>38</v>
      </c>
      <c r="D53" s="47" t="s">
        <v>25</v>
      </c>
      <c r="E53" s="47" t="s">
        <v>57</v>
      </c>
      <c r="F53" s="16" t="s">
        <v>6</v>
      </c>
      <c r="G53" s="16" t="s">
        <v>7</v>
      </c>
      <c r="H53" s="48" t="s">
        <v>33</v>
      </c>
      <c r="I53" s="61"/>
      <c r="J53" s="61"/>
      <c r="K53" s="61"/>
      <c r="L53" s="61"/>
      <c r="M53" s="61">
        <v>1000</v>
      </c>
      <c r="N53" s="61"/>
      <c r="O53" s="61">
        <v>5000</v>
      </c>
      <c r="P53" s="61">
        <v>0</v>
      </c>
      <c r="Q53" s="61"/>
      <c r="R53" s="61">
        <v>1100</v>
      </c>
      <c r="S53" s="61">
        <v>5500</v>
      </c>
      <c r="T53" s="61">
        <v>2000</v>
      </c>
      <c r="U53" s="61"/>
      <c r="V53" s="61"/>
      <c r="W53" s="60">
        <v>0</v>
      </c>
      <c r="X53" s="61"/>
      <c r="Y53" s="61">
        <v>500</v>
      </c>
      <c r="Z53" s="61">
        <f t="shared" si="6"/>
        <v>15100</v>
      </c>
      <c r="AA53" s="62">
        <v>1.65</v>
      </c>
      <c r="AB53" s="62">
        <f t="shared" si="5"/>
        <v>24915</v>
      </c>
      <c r="AC53" s="90"/>
    </row>
    <row r="54" spans="1:29" s="2" customFormat="1" x14ac:dyDescent="0.25">
      <c r="A54" s="7"/>
      <c r="B54" s="3"/>
      <c r="C54" s="4"/>
      <c r="D54" s="3"/>
      <c r="E54" s="21"/>
      <c r="F54" s="3"/>
      <c r="G54" s="3"/>
      <c r="H54" s="3"/>
      <c r="I54" s="10"/>
      <c r="J54" s="21"/>
      <c r="K54" s="29"/>
      <c r="L54" s="21"/>
      <c r="M54" s="10"/>
      <c r="N54" s="5"/>
      <c r="O54" s="5"/>
      <c r="P54" s="5"/>
      <c r="Q54" s="13"/>
      <c r="R54" s="13"/>
      <c r="S54" s="13"/>
      <c r="T54" s="21"/>
      <c r="U54" s="5"/>
      <c r="V54" s="13"/>
      <c r="W54" s="12"/>
      <c r="X54" s="11"/>
      <c r="Y54" s="8"/>
      <c r="Z54" s="5"/>
      <c r="AB54" s="71" t="s">
        <v>44</v>
      </c>
      <c r="AC54" s="72">
        <f>SUM(AC3:AC53)</f>
        <v>2057621.47</v>
      </c>
    </row>
    <row r="55" spans="1:29" s="2" customFormat="1" x14ac:dyDescent="0.25">
      <c r="A55" s="7"/>
      <c r="B55" s="3"/>
      <c r="C55" s="4"/>
      <c r="D55" s="3"/>
      <c r="E55" s="21"/>
      <c r="F55" s="3"/>
      <c r="G55" s="3"/>
      <c r="H55" s="3"/>
      <c r="I55" s="10"/>
      <c r="J55" s="21"/>
      <c r="K55" s="29"/>
      <c r="L55" s="21"/>
      <c r="M55" s="10"/>
      <c r="N55" s="5"/>
      <c r="O55" s="5"/>
      <c r="P55" s="5"/>
      <c r="Q55" s="13"/>
      <c r="R55" s="13"/>
      <c r="S55" s="13"/>
      <c r="T55" s="21"/>
      <c r="U55" s="5"/>
      <c r="V55" s="13"/>
      <c r="W55" s="12"/>
      <c r="X55" s="11"/>
      <c r="Y55" s="8"/>
      <c r="Z55" s="5"/>
      <c r="AB55" s="7"/>
    </row>
    <row r="56" spans="1:29" s="2" customFormat="1" x14ac:dyDescent="0.25">
      <c r="A56" s="7"/>
      <c r="B56" s="3"/>
      <c r="C56" s="4"/>
      <c r="D56" s="3"/>
      <c r="E56" s="21"/>
      <c r="F56" s="3"/>
      <c r="G56" s="3"/>
      <c r="H56" s="3"/>
      <c r="I56" s="10"/>
      <c r="J56" s="21"/>
      <c r="K56" s="29"/>
      <c r="L56" s="21"/>
      <c r="M56" s="10"/>
      <c r="N56" s="5"/>
      <c r="O56" s="5"/>
      <c r="P56" s="5"/>
      <c r="Q56" s="13"/>
      <c r="R56" s="13"/>
      <c r="S56" s="13"/>
      <c r="T56" s="21"/>
      <c r="U56" s="5"/>
      <c r="V56" s="13"/>
      <c r="W56" s="12"/>
      <c r="X56" s="11"/>
      <c r="Y56" s="8"/>
      <c r="Z56" s="5"/>
      <c r="AB56" s="7"/>
    </row>
    <row r="57" spans="1:29" s="2" customFormat="1" x14ac:dyDescent="0.25">
      <c r="A57" s="7"/>
      <c r="B57" s="3"/>
      <c r="C57" s="4"/>
      <c r="D57" s="3"/>
      <c r="E57" s="21"/>
      <c r="F57" s="3"/>
      <c r="G57" s="3"/>
      <c r="H57" s="3"/>
      <c r="I57" s="10"/>
      <c r="J57" s="21"/>
      <c r="K57" s="29"/>
      <c r="L57" s="21"/>
      <c r="M57" s="10"/>
      <c r="N57" s="5"/>
      <c r="O57" s="5"/>
      <c r="P57" s="5"/>
      <c r="Q57" s="13"/>
      <c r="R57" s="13"/>
      <c r="S57" s="13"/>
      <c r="T57" s="21"/>
      <c r="U57" s="5"/>
      <c r="V57" s="13"/>
      <c r="W57" s="12"/>
      <c r="X57" s="11"/>
      <c r="Y57" s="8"/>
      <c r="Z57" s="5"/>
      <c r="AB57" s="7"/>
    </row>
    <row r="58" spans="1:29" s="2" customFormat="1" x14ac:dyDescent="0.25">
      <c r="A58" s="7"/>
      <c r="B58" s="3"/>
      <c r="C58" s="4"/>
      <c r="D58" s="3"/>
      <c r="E58" s="21"/>
      <c r="F58" s="3"/>
      <c r="G58" s="3"/>
      <c r="H58" s="3"/>
      <c r="I58" s="10"/>
      <c r="J58" s="21"/>
      <c r="K58" s="29"/>
      <c r="L58" s="21"/>
      <c r="M58" s="10"/>
      <c r="N58" s="5"/>
      <c r="O58" s="5"/>
      <c r="P58" s="5"/>
      <c r="Q58" s="13"/>
      <c r="R58" s="13"/>
      <c r="S58" s="13"/>
      <c r="T58" s="21"/>
      <c r="U58" s="5"/>
      <c r="V58" s="13"/>
      <c r="W58" s="12"/>
      <c r="X58" s="11"/>
      <c r="Y58" s="8"/>
      <c r="Z58" s="5"/>
      <c r="AB58" s="7"/>
    </row>
    <row r="59" spans="1:29" s="2" customFormat="1" x14ac:dyDescent="0.25">
      <c r="A59" s="7"/>
      <c r="B59" s="3"/>
      <c r="C59" s="4"/>
      <c r="D59" s="3"/>
      <c r="E59" s="21"/>
      <c r="F59" s="3"/>
      <c r="G59" s="3"/>
      <c r="H59" s="3"/>
      <c r="I59" s="10"/>
      <c r="J59" s="21"/>
      <c r="K59" s="29"/>
      <c r="L59" s="21"/>
      <c r="M59" s="10"/>
      <c r="N59" s="5"/>
      <c r="O59" s="5"/>
      <c r="P59" s="5"/>
      <c r="Q59" s="13"/>
      <c r="R59" s="13"/>
      <c r="S59" s="13"/>
      <c r="T59" s="21"/>
      <c r="U59" s="5"/>
      <c r="V59" s="13"/>
      <c r="W59" s="12"/>
      <c r="X59" s="11"/>
      <c r="Y59" s="8"/>
      <c r="Z59" s="5"/>
      <c r="AB59" s="7"/>
    </row>
    <row r="60" spans="1:29" s="2" customFormat="1" x14ac:dyDescent="0.25">
      <c r="A60" s="7"/>
      <c r="B60" s="3"/>
      <c r="C60" s="4"/>
      <c r="D60" s="3"/>
      <c r="E60" s="21"/>
      <c r="F60" s="3"/>
      <c r="G60" s="3"/>
      <c r="H60" s="3"/>
      <c r="I60" s="10"/>
      <c r="J60" s="21"/>
      <c r="K60" s="29"/>
      <c r="L60" s="21"/>
      <c r="M60" s="10"/>
      <c r="N60" s="5"/>
      <c r="O60" s="5"/>
      <c r="P60" s="5"/>
      <c r="Q60" s="13"/>
      <c r="R60" s="13"/>
      <c r="S60" s="13"/>
      <c r="T60" s="21"/>
      <c r="U60" s="5"/>
      <c r="V60" s="13"/>
      <c r="W60" s="12"/>
      <c r="X60" s="11"/>
      <c r="Y60" s="8"/>
      <c r="Z60" s="5"/>
      <c r="AB60" s="7"/>
    </row>
    <row r="61" spans="1:29" s="2" customFormat="1" x14ac:dyDescent="0.25">
      <c r="A61" s="7"/>
      <c r="B61" s="3"/>
      <c r="C61" s="4"/>
      <c r="D61" s="3"/>
      <c r="E61" s="21"/>
      <c r="F61" s="3"/>
      <c r="G61" s="3"/>
      <c r="H61" s="3"/>
      <c r="I61" s="10"/>
      <c r="J61" s="21"/>
      <c r="K61" s="29"/>
      <c r="L61" s="21"/>
      <c r="M61" s="10"/>
      <c r="N61" s="5"/>
      <c r="O61" s="5"/>
      <c r="P61" s="5"/>
      <c r="Q61" s="13"/>
      <c r="R61" s="13"/>
      <c r="S61" s="13"/>
      <c r="T61" s="21"/>
      <c r="U61" s="5"/>
      <c r="V61" s="13"/>
      <c r="W61" s="12"/>
      <c r="X61" s="11"/>
      <c r="Y61" s="8"/>
      <c r="Z61" s="5"/>
      <c r="AB61" s="7"/>
    </row>
    <row r="62" spans="1:29" s="2" customFormat="1" x14ac:dyDescent="0.25">
      <c r="A62" s="7"/>
      <c r="B62" s="3"/>
      <c r="C62" s="4"/>
      <c r="D62" s="3"/>
      <c r="E62" s="21"/>
      <c r="F62" s="3"/>
      <c r="G62" s="3"/>
      <c r="H62" s="3"/>
      <c r="I62" s="10"/>
      <c r="J62" s="21"/>
      <c r="K62" s="29"/>
      <c r="L62" s="21"/>
      <c r="M62" s="10"/>
      <c r="N62" s="5"/>
      <c r="O62" s="5"/>
      <c r="P62" s="5"/>
      <c r="Q62" s="13"/>
      <c r="R62" s="13"/>
      <c r="S62" s="13"/>
      <c r="T62" s="21"/>
      <c r="U62" s="5"/>
      <c r="V62" s="13"/>
      <c r="W62" s="12"/>
      <c r="X62" s="11"/>
      <c r="Y62" s="8"/>
      <c r="Z62" s="5"/>
      <c r="AB62" s="7"/>
    </row>
    <row r="63" spans="1:29" s="2" customFormat="1" x14ac:dyDescent="0.25">
      <c r="A63" s="7"/>
      <c r="B63" s="3"/>
      <c r="C63" s="4"/>
      <c r="D63" s="3"/>
      <c r="E63" s="21"/>
      <c r="F63" s="3"/>
      <c r="G63" s="3"/>
      <c r="H63" s="3"/>
      <c r="I63" s="10"/>
      <c r="J63" s="21"/>
      <c r="K63" s="29"/>
      <c r="L63" s="21"/>
      <c r="M63" s="10"/>
      <c r="N63" s="5"/>
      <c r="O63" s="5"/>
      <c r="P63" s="5"/>
      <c r="Q63" s="13"/>
      <c r="R63" s="13"/>
      <c r="S63" s="13"/>
      <c r="T63" s="21"/>
      <c r="U63" s="5"/>
      <c r="V63" s="13"/>
      <c r="W63" s="12"/>
      <c r="X63" s="11"/>
      <c r="Y63" s="8"/>
      <c r="Z63" s="5"/>
      <c r="AB63" s="7"/>
    </row>
    <row r="64" spans="1:29" s="2" customFormat="1" x14ac:dyDescent="0.25">
      <c r="A64" s="7"/>
      <c r="B64" s="3"/>
      <c r="C64" s="4"/>
      <c r="D64" s="3"/>
      <c r="E64" s="21"/>
      <c r="F64" s="3"/>
      <c r="G64" s="3"/>
      <c r="H64" s="3"/>
      <c r="I64" s="10"/>
      <c r="J64" s="21"/>
      <c r="K64" s="29"/>
      <c r="L64" s="21"/>
      <c r="M64" s="10"/>
      <c r="N64" s="5"/>
      <c r="O64" s="5"/>
      <c r="P64" s="5"/>
      <c r="Q64" s="13"/>
      <c r="R64" s="13"/>
      <c r="S64" s="13"/>
      <c r="T64" s="21"/>
      <c r="U64" s="5"/>
      <c r="V64" s="13"/>
      <c r="W64" s="12"/>
      <c r="X64" s="11"/>
      <c r="Y64" s="8"/>
      <c r="Z64" s="5"/>
      <c r="AB64" s="7"/>
    </row>
    <row r="65" spans="1:28" s="2" customFormat="1" x14ac:dyDescent="0.25">
      <c r="A65" s="7"/>
      <c r="B65" s="3"/>
      <c r="C65" s="4"/>
      <c r="D65" s="3"/>
      <c r="E65" s="21"/>
      <c r="F65" s="3"/>
      <c r="G65" s="3"/>
      <c r="H65" s="3"/>
      <c r="I65" s="10"/>
      <c r="J65" s="21"/>
      <c r="K65" s="29"/>
      <c r="L65" s="21"/>
      <c r="M65" s="10"/>
      <c r="N65" s="5"/>
      <c r="O65" s="5"/>
      <c r="P65" s="5"/>
      <c r="Q65" s="13"/>
      <c r="R65" s="13"/>
      <c r="S65" s="13"/>
      <c r="T65" s="21"/>
      <c r="U65" s="5"/>
      <c r="V65" s="13"/>
      <c r="W65" s="12"/>
      <c r="X65" s="11"/>
      <c r="Y65" s="8"/>
      <c r="Z65" s="5"/>
      <c r="AB65" s="7"/>
    </row>
    <row r="66" spans="1:28" s="2" customFormat="1" x14ac:dyDescent="0.25">
      <c r="A66" s="7"/>
      <c r="B66" s="3"/>
      <c r="C66" s="4"/>
      <c r="D66" s="3"/>
      <c r="E66" s="21"/>
      <c r="F66" s="3"/>
      <c r="G66" s="3"/>
      <c r="H66" s="3"/>
      <c r="I66" s="10"/>
      <c r="J66" s="21"/>
      <c r="K66" s="29"/>
      <c r="L66" s="21"/>
      <c r="M66" s="10"/>
      <c r="N66" s="5"/>
      <c r="O66" s="5"/>
      <c r="P66" s="5"/>
      <c r="Q66" s="13"/>
      <c r="R66" s="13"/>
      <c r="S66" s="13"/>
      <c r="T66" s="21"/>
      <c r="U66" s="5"/>
      <c r="V66" s="13"/>
      <c r="W66" s="12"/>
      <c r="X66" s="11"/>
      <c r="Y66" s="8"/>
      <c r="Z66" s="5"/>
      <c r="AB66" s="7"/>
    </row>
    <row r="67" spans="1:28" s="2" customFormat="1" x14ac:dyDescent="0.25">
      <c r="A67" s="7"/>
      <c r="B67" s="3"/>
      <c r="C67" s="4"/>
      <c r="D67" s="3"/>
      <c r="E67" s="21"/>
      <c r="F67" s="3"/>
      <c r="G67" s="3"/>
      <c r="H67" s="3"/>
      <c r="I67" s="10"/>
      <c r="J67" s="21"/>
      <c r="K67" s="29"/>
      <c r="L67" s="21"/>
      <c r="M67" s="10"/>
      <c r="N67" s="5"/>
      <c r="O67" s="5"/>
      <c r="P67" s="5"/>
      <c r="Q67" s="13"/>
      <c r="R67" s="13"/>
      <c r="S67" s="13"/>
      <c r="T67" s="21"/>
      <c r="U67" s="5"/>
      <c r="V67" s="13"/>
      <c r="W67" s="12"/>
      <c r="X67" s="11"/>
      <c r="Y67" s="8"/>
      <c r="Z67" s="5"/>
      <c r="AB67" s="7"/>
    </row>
    <row r="68" spans="1:28" s="2" customFormat="1" x14ac:dyDescent="0.25">
      <c r="A68" s="7"/>
      <c r="B68" s="3"/>
      <c r="C68" s="4"/>
      <c r="D68" s="3"/>
      <c r="E68" s="21"/>
      <c r="F68" s="3"/>
      <c r="G68" s="3"/>
      <c r="H68" s="3"/>
      <c r="I68" s="10"/>
      <c r="J68" s="21"/>
      <c r="K68" s="29"/>
      <c r="L68" s="21"/>
      <c r="M68" s="10"/>
      <c r="N68" s="5"/>
      <c r="O68" s="5"/>
      <c r="P68" s="5"/>
      <c r="Q68" s="13"/>
      <c r="R68" s="13"/>
      <c r="S68" s="13"/>
      <c r="T68" s="21"/>
      <c r="U68" s="5"/>
      <c r="V68" s="13"/>
      <c r="W68" s="12"/>
      <c r="X68" s="11"/>
      <c r="Y68" s="8"/>
      <c r="Z68" s="5"/>
      <c r="AB68" s="7"/>
    </row>
    <row r="69" spans="1:28" s="2" customFormat="1" x14ac:dyDescent="0.25">
      <c r="A69" s="7"/>
      <c r="B69" s="3"/>
      <c r="C69" s="4"/>
      <c r="D69" s="3"/>
      <c r="E69" s="21"/>
      <c r="F69" s="3"/>
      <c r="G69" s="3"/>
      <c r="H69" s="3"/>
      <c r="I69" s="10"/>
      <c r="J69" s="21"/>
      <c r="K69" s="29"/>
      <c r="L69" s="21"/>
      <c r="M69" s="10"/>
      <c r="N69" s="5"/>
      <c r="O69" s="5"/>
      <c r="P69" s="5"/>
      <c r="Q69" s="13"/>
      <c r="R69" s="13"/>
      <c r="S69" s="13"/>
      <c r="T69" s="21"/>
      <c r="U69" s="5"/>
      <c r="V69" s="13"/>
      <c r="W69" s="12"/>
      <c r="X69" s="11"/>
      <c r="Y69" s="8"/>
      <c r="Z69" s="5"/>
      <c r="AB69" s="7"/>
    </row>
    <row r="70" spans="1:28" s="2" customFormat="1" x14ac:dyDescent="0.25">
      <c r="A70" s="7"/>
      <c r="B70" s="3"/>
      <c r="C70" s="4"/>
      <c r="D70" s="3"/>
      <c r="E70" s="21"/>
      <c r="F70" s="3"/>
      <c r="G70" s="3"/>
      <c r="H70" s="3"/>
      <c r="I70" s="10"/>
      <c r="J70" s="21"/>
      <c r="K70" s="29"/>
      <c r="L70" s="21"/>
      <c r="M70" s="10"/>
      <c r="N70" s="5"/>
      <c r="O70" s="5"/>
      <c r="P70" s="5"/>
      <c r="Q70" s="13"/>
      <c r="R70" s="13"/>
      <c r="S70" s="13"/>
      <c r="T70" s="21"/>
      <c r="U70" s="5"/>
      <c r="V70" s="13"/>
      <c r="W70" s="12"/>
      <c r="X70" s="11"/>
      <c r="Y70" s="8"/>
      <c r="Z70" s="5"/>
      <c r="AB70" s="7"/>
    </row>
    <row r="71" spans="1:28" s="2" customFormat="1" x14ac:dyDescent="0.25">
      <c r="A71" s="7"/>
      <c r="B71" s="3"/>
      <c r="C71" s="4"/>
      <c r="D71" s="3"/>
      <c r="E71" s="21"/>
      <c r="F71" s="3"/>
      <c r="G71" s="3"/>
      <c r="H71" s="3"/>
      <c r="I71" s="10"/>
      <c r="J71" s="21"/>
      <c r="K71" s="29"/>
      <c r="L71" s="21"/>
      <c r="M71" s="10"/>
      <c r="N71" s="5"/>
      <c r="O71" s="5"/>
      <c r="P71" s="5"/>
      <c r="Q71" s="13"/>
      <c r="R71" s="13"/>
      <c r="S71" s="13"/>
      <c r="T71" s="21"/>
      <c r="U71" s="5"/>
      <c r="V71" s="13"/>
      <c r="W71" s="12"/>
      <c r="X71" s="11"/>
      <c r="Y71" s="8"/>
      <c r="Z71" s="5"/>
      <c r="AB71" s="7"/>
    </row>
    <row r="72" spans="1:28" s="2" customFormat="1" x14ac:dyDescent="0.25">
      <c r="A72" s="7"/>
      <c r="B72" s="3"/>
      <c r="C72" s="4"/>
      <c r="D72" s="3"/>
      <c r="E72" s="21"/>
      <c r="F72" s="3"/>
      <c r="G72" s="3"/>
      <c r="H72" s="3"/>
      <c r="I72" s="10"/>
      <c r="J72" s="21"/>
      <c r="K72" s="29"/>
      <c r="L72" s="21"/>
      <c r="M72" s="10"/>
      <c r="N72" s="5"/>
      <c r="O72" s="5"/>
      <c r="P72" s="5"/>
      <c r="Q72" s="13"/>
      <c r="R72" s="13"/>
      <c r="S72" s="13"/>
      <c r="T72" s="21"/>
      <c r="U72" s="5"/>
      <c r="V72" s="13"/>
      <c r="W72" s="12"/>
      <c r="X72" s="11"/>
      <c r="Y72" s="8"/>
      <c r="Z72" s="5"/>
      <c r="AB72" s="7"/>
    </row>
    <row r="73" spans="1:28" s="2" customFormat="1" x14ac:dyDescent="0.25">
      <c r="A73" s="7"/>
      <c r="B73" s="3"/>
      <c r="C73" s="4"/>
      <c r="D73" s="3"/>
      <c r="E73" s="21"/>
      <c r="F73" s="3"/>
      <c r="G73" s="3"/>
      <c r="H73" s="3"/>
      <c r="I73" s="10"/>
      <c r="J73" s="21"/>
      <c r="K73" s="29"/>
      <c r="L73" s="21"/>
      <c r="M73" s="10"/>
      <c r="N73" s="5"/>
      <c r="O73" s="5"/>
      <c r="P73" s="5"/>
      <c r="Q73" s="13"/>
      <c r="R73" s="13"/>
      <c r="S73" s="13"/>
      <c r="T73" s="21"/>
      <c r="U73" s="5"/>
      <c r="V73" s="13"/>
      <c r="W73" s="12"/>
      <c r="X73" s="11"/>
      <c r="Y73" s="8"/>
      <c r="Z73" s="5"/>
      <c r="AB73" s="7"/>
    </row>
    <row r="74" spans="1:28" s="2" customFormat="1" x14ac:dyDescent="0.25">
      <c r="A74" s="7"/>
      <c r="B74" s="3"/>
      <c r="C74" s="4"/>
      <c r="D74" s="3"/>
      <c r="E74" s="21"/>
      <c r="F74" s="3"/>
      <c r="G74" s="3"/>
      <c r="H74" s="3"/>
      <c r="I74" s="10"/>
      <c r="J74" s="21"/>
      <c r="K74" s="29"/>
      <c r="L74" s="21"/>
      <c r="M74" s="10"/>
      <c r="N74" s="5"/>
      <c r="O74" s="5"/>
      <c r="P74" s="5"/>
      <c r="Q74" s="13"/>
      <c r="R74" s="13"/>
      <c r="S74" s="13"/>
      <c r="T74" s="21"/>
      <c r="U74" s="5"/>
      <c r="V74" s="13"/>
      <c r="W74" s="12"/>
      <c r="X74" s="11"/>
      <c r="Y74" s="8"/>
      <c r="Z74" s="5"/>
      <c r="AB74" s="7"/>
    </row>
    <row r="75" spans="1:28" s="2" customFormat="1" x14ac:dyDescent="0.25">
      <c r="A75" s="7"/>
      <c r="B75" s="3"/>
      <c r="C75" s="4"/>
      <c r="D75" s="3"/>
      <c r="E75" s="21"/>
      <c r="F75" s="3"/>
      <c r="G75" s="3"/>
      <c r="H75" s="3"/>
      <c r="I75" s="10"/>
      <c r="J75" s="21"/>
      <c r="K75" s="29"/>
      <c r="L75" s="21"/>
      <c r="M75" s="10"/>
      <c r="N75" s="5"/>
      <c r="O75" s="5"/>
      <c r="P75" s="5"/>
      <c r="Q75" s="13"/>
      <c r="R75" s="13"/>
      <c r="S75" s="13"/>
      <c r="T75" s="21"/>
      <c r="U75" s="5"/>
      <c r="V75" s="13"/>
      <c r="W75" s="12"/>
      <c r="X75" s="11"/>
      <c r="Y75" s="8"/>
      <c r="Z75" s="5"/>
      <c r="AB75" s="7"/>
    </row>
    <row r="76" spans="1:28" s="2" customFormat="1" x14ac:dyDescent="0.25">
      <c r="A76" s="7"/>
      <c r="B76" s="3"/>
      <c r="C76" s="4"/>
      <c r="D76" s="3"/>
      <c r="E76" s="21"/>
      <c r="F76" s="3"/>
      <c r="G76" s="3"/>
      <c r="H76" s="3"/>
      <c r="I76" s="10"/>
      <c r="J76" s="21"/>
      <c r="K76" s="29"/>
      <c r="L76" s="21"/>
      <c r="M76" s="10"/>
      <c r="N76" s="5"/>
      <c r="O76" s="5"/>
      <c r="P76" s="5"/>
      <c r="Q76" s="13"/>
      <c r="R76" s="13"/>
      <c r="S76" s="13"/>
      <c r="T76" s="21"/>
      <c r="U76" s="5"/>
      <c r="V76" s="13"/>
      <c r="W76" s="12"/>
      <c r="X76" s="11"/>
      <c r="Y76" s="8"/>
      <c r="Z76" s="5"/>
      <c r="AB76" s="7"/>
    </row>
    <row r="77" spans="1:28" s="2" customFormat="1" x14ac:dyDescent="0.25">
      <c r="A77" s="7"/>
      <c r="B77" s="3"/>
      <c r="C77" s="4"/>
      <c r="D77" s="3"/>
      <c r="E77" s="21"/>
      <c r="F77" s="3"/>
      <c r="G77" s="3"/>
      <c r="H77" s="3"/>
      <c r="I77" s="10"/>
      <c r="J77" s="21"/>
      <c r="K77" s="29"/>
      <c r="L77" s="21"/>
      <c r="M77" s="10"/>
      <c r="N77" s="5"/>
      <c r="O77" s="5"/>
      <c r="P77" s="5"/>
      <c r="Q77" s="13"/>
      <c r="R77" s="13"/>
      <c r="S77" s="13"/>
      <c r="T77" s="21"/>
      <c r="U77" s="5"/>
      <c r="V77" s="13"/>
      <c r="W77" s="12"/>
      <c r="X77" s="11"/>
      <c r="Y77" s="8"/>
      <c r="Z77" s="5"/>
      <c r="AB77" s="7"/>
    </row>
    <row r="78" spans="1:28" s="2" customFormat="1" x14ac:dyDescent="0.25">
      <c r="A78" s="7"/>
      <c r="B78" s="3"/>
      <c r="C78" s="4"/>
      <c r="D78" s="3"/>
      <c r="E78" s="21"/>
      <c r="F78" s="3"/>
      <c r="G78" s="3"/>
      <c r="H78" s="3"/>
      <c r="I78" s="10"/>
      <c r="J78" s="21"/>
      <c r="K78" s="29"/>
      <c r="L78" s="21"/>
      <c r="M78" s="10"/>
      <c r="N78" s="5"/>
      <c r="O78" s="5"/>
      <c r="P78" s="5"/>
      <c r="Q78" s="13"/>
      <c r="R78" s="13"/>
      <c r="S78" s="13"/>
      <c r="T78" s="21"/>
      <c r="U78" s="5"/>
      <c r="V78" s="13"/>
      <c r="W78" s="12"/>
      <c r="X78" s="11"/>
      <c r="Y78" s="8"/>
      <c r="Z78" s="5"/>
      <c r="AB78" s="7"/>
    </row>
    <row r="79" spans="1:28" s="2" customFormat="1" x14ac:dyDescent="0.25">
      <c r="A79" s="7"/>
      <c r="B79" s="3"/>
      <c r="C79" s="4"/>
      <c r="D79" s="3"/>
      <c r="E79" s="21"/>
      <c r="F79" s="3"/>
      <c r="G79" s="3"/>
      <c r="H79" s="3"/>
      <c r="I79" s="10"/>
      <c r="J79" s="21"/>
      <c r="K79" s="29"/>
      <c r="L79" s="21"/>
      <c r="M79" s="10"/>
      <c r="N79" s="5"/>
      <c r="O79" s="5"/>
      <c r="P79" s="5"/>
      <c r="Q79" s="13"/>
      <c r="R79" s="13"/>
      <c r="S79" s="13"/>
      <c r="T79" s="21"/>
      <c r="U79" s="5"/>
      <c r="V79" s="13"/>
      <c r="W79" s="12"/>
      <c r="X79" s="11"/>
      <c r="Y79" s="8"/>
      <c r="Z79" s="5"/>
      <c r="AB79" s="7"/>
    </row>
    <row r="80" spans="1:28" s="2" customFormat="1" x14ac:dyDescent="0.25">
      <c r="A80" s="7"/>
      <c r="B80" s="3"/>
      <c r="C80" s="4"/>
      <c r="D80" s="3"/>
      <c r="E80" s="21"/>
      <c r="F80" s="3"/>
      <c r="G80" s="3"/>
      <c r="H80" s="3"/>
      <c r="I80" s="10"/>
      <c r="J80" s="21"/>
      <c r="K80" s="29"/>
      <c r="L80" s="21"/>
      <c r="M80" s="10"/>
      <c r="N80" s="5"/>
      <c r="O80" s="5"/>
      <c r="P80" s="5"/>
      <c r="Q80" s="13"/>
      <c r="R80" s="13"/>
      <c r="S80" s="13"/>
      <c r="T80" s="21"/>
      <c r="U80" s="5"/>
      <c r="V80" s="13"/>
      <c r="W80" s="12"/>
      <c r="X80" s="11"/>
      <c r="Y80" s="8"/>
      <c r="Z80" s="5"/>
      <c r="AB80" s="7"/>
    </row>
    <row r="81" spans="1:28" s="2" customFormat="1" x14ac:dyDescent="0.25">
      <c r="A81" s="7"/>
      <c r="B81" s="3"/>
      <c r="C81" s="4"/>
      <c r="D81" s="3"/>
      <c r="E81" s="21"/>
      <c r="F81" s="3"/>
      <c r="G81" s="3"/>
      <c r="H81" s="3"/>
      <c r="I81" s="10"/>
      <c r="J81" s="21"/>
      <c r="K81" s="29"/>
      <c r="L81" s="21"/>
      <c r="M81" s="10"/>
      <c r="N81" s="5"/>
      <c r="O81" s="5"/>
      <c r="P81" s="5"/>
      <c r="Q81" s="13"/>
      <c r="R81" s="13"/>
      <c r="S81" s="13"/>
      <c r="T81" s="21"/>
      <c r="U81" s="5"/>
      <c r="V81" s="13"/>
      <c r="W81" s="12"/>
      <c r="X81" s="11"/>
      <c r="Y81" s="8"/>
      <c r="Z81" s="5"/>
      <c r="AB81" s="7"/>
    </row>
    <row r="82" spans="1:28" s="2" customFormat="1" x14ac:dyDescent="0.25">
      <c r="A82" s="7"/>
      <c r="B82" s="3"/>
      <c r="C82" s="4"/>
      <c r="D82" s="3"/>
      <c r="E82" s="21"/>
      <c r="F82" s="3"/>
      <c r="G82" s="3"/>
      <c r="H82" s="3"/>
      <c r="I82" s="10"/>
      <c r="J82" s="21"/>
      <c r="K82" s="29"/>
      <c r="L82" s="21"/>
      <c r="M82" s="10"/>
      <c r="N82" s="5"/>
      <c r="O82" s="5"/>
      <c r="P82" s="5"/>
      <c r="Q82" s="13"/>
      <c r="R82" s="13"/>
      <c r="S82" s="13"/>
      <c r="T82" s="21"/>
      <c r="U82" s="5"/>
      <c r="V82" s="13"/>
      <c r="W82" s="12"/>
      <c r="X82" s="11"/>
      <c r="Y82" s="8"/>
      <c r="Z82" s="5"/>
      <c r="AB82" s="7"/>
    </row>
    <row r="83" spans="1:28" s="2" customFormat="1" x14ac:dyDescent="0.25">
      <c r="A83" s="7"/>
      <c r="B83" s="3"/>
      <c r="C83" s="4"/>
      <c r="D83" s="3"/>
      <c r="E83" s="21"/>
      <c r="F83" s="3"/>
      <c r="G83" s="3"/>
      <c r="H83" s="3"/>
      <c r="I83" s="10"/>
      <c r="J83" s="21"/>
      <c r="K83" s="29"/>
      <c r="L83" s="21"/>
      <c r="M83" s="10"/>
      <c r="N83" s="5"/>
      <c r="O83" s="5"/>
      <c r="P83" s="5"/>
      <c r="Q83" s="13"/>
      <c r="R83" s="13"/>
      <c r="S83" s="13"/>
      <c r="T83" s="21"/>
      <c r="U83" s="5"/>
      <c r="V83" s="13"/>
      <c r="W83" s="12"/>
      <c r="X83" s="11"/>
      <c r="Y83" s="8"/>
      <c r="Z83" s="5"/>
      <c r="AB83" s="7"/>
    </row>
    <row r="84" spans="1:28" s="2" customFormat="1" x14ac:dyDescent="0.25">
      <c r="A84" s="7"/>
      <c r="B84" s="3"/>
      <c r="C84" s="4"/>
      <c r="D84" s="3"/>
      <c r="E84" s="21"/>
      <c r="F84" s="3"/>
      <c r="G84" s="3"/>
      <c r="H84" s="3"/>
      <c r="I84" s="10"/>
      <c r="J84" s="21"/>
      <c r="K84" s="29"/>
      <c r="L84" s="21"/>
      <c r="M84" s="10"/>
      <c r="N84" s="5"/>
      <c r="O84" s="5"/>
      <c r="P84" s="5"/>
      <c r="Q84" s="13"/>
      <c r="R84" s="13"/>
      <c r="S84" s="13"/>
      <c r="T84" s="21"/>
      <c r="U84" s="5"/>
      <c r="V84" s="13"/>
      <c r="W84" s="12"/>
      <c r="X84" s="11"/>
      <c r="Y84" s="8"/>
      <c r="Z84" s="5"/>
      <c r="AB84" s="7"/>
    </row>
    <row r="85" spans="1:28" s="2" customFormat="1" x14ac:dyDescent="0.25">
      <c r="A85" s="7"/>
      <c r="B85" s="3"/>
      <c r="C85" s="4"/>
      <c r="D85" s="3"/>
      <c r="E85" s="21"/>
      <c r="F85" s="3"/>
      <c r="G85" s="3"/>
      <c r="H85" s="3"/>
      <c r="I85" s="10"/>
      <c r="J85" s="21"/>
      <c r="K85" s="29"/>
      <c r="L85" s="21"/>
      <c r="M85" s="10"/>
      <c r="N85" s="5"/>
      <c r="O85" s="5"/>
      <c r="P85" s="5"/>
      <c r="Q85" s="13"/>
      <c r="R85" s="13"/>
      <c r="S85" s="13"/>
      <c r="T85" s="21"/>
      <c r="U85" s="5"/>
      <c r="V85" s="13"/>
      <c r="W85" s="12"/>
      <c r="X85" s="11"/>
      <c r="Y85" s="8"/>
      <c r="Z85" s="5"/>
      <c r="AB85" s="7"/>
    </row>
    <row r="86" spans="1:28" s="2" customFormat="1" x14ac:dyDescent="0.25">
      <c r="A86" s="7"/>
      <c r="B86" s="3"/>
      <c r="C86" s="4"/>
      <c r="D86" s="3"/>
      <c r="E86" s="21"/>
      <c r="F86" s="3"/>
      <c r="G86" s="3"/>
      <c r="H86" s="3"/>
      <c r="I86" s="10"/>
      <c r="J86" s="21"/>
      <c r="K86" s="29"/>
      <c r="L86" s="21"/>
      <c r="M86" s="10"/>
      <c r="N86" s="5"/>
      <c r="O86" s="5"/>
      <c r="P86" s="5"/>
      <c r="Q86" s="13"/>
      <c r="R86" s="13"/>
      <c r="S86" s="13"/>
      <c r="T86" s="21"/>
      <c r="U86" s="5"/>
      <c r="V86" s="13"/>
      <c r="W86" s="12"/>
      <c r="X86" s="11"/>
      <c r="Y86" s="8"/>
      <c r="Z86" s="5"/>
      <c r="AB86" s="7"/>
    </row>
    <row r="87" spans="1:28" s="2" customFormat="1" x14ac:dyDescent="0.25">
      <c r="A87" s="7"/>
      <c r="B87" s="3"/>
      <c r="C87" s="4"/>
      <c r="D87" s="3"/>
      <c r="E87" s="21"/>
      <c r="F87" s="3"/>
      <c r="G87" s="3"/>
      <c r="H87" s="3"/>
      <c r="I87" s="10"/>
      <c r="J87" s="21"/>
      <c r="K87" s="29"/>
      <c r="L87" s="21"/>
      <c r="M87" s="10"/>
      <c r="N87" s="5"/>
      <c r="O87" s="5"/>
      <c r="P87" s="5"/>
      <c r="Q87" s="13"/>
      <c r="R87" s="13"/>
      <c r="S87" s="13"/>
      <c r="T87" s="21"/>
      <c r="U87" s="5"/>
      <c r="V87" s="13"/>
      <c r="W87" s="12"/>
      <c r="X87" s="11"/>
      <c r="Y87" s="8"/>
      <c r="Z87" s="5"/>
      <c r="AB87" s="7"/>
    </row>
    <row r="88" spans="1:28" s="2" customFormat="1" x14ac:dyDescent="0.25">
      <c r="A88" s="7"/>
      <c r="B88" s="3"/>
      <c r="C88" s="4"/>
      <c r="D88" s="3"/>
      <c r="E88" s="21"/>
      <c r="F88" s="3"/>
      <c r="G88" s="3"/>
      <c r="H88" s="3"/>
      <c r="I88" s="10"/>
      <c r="J88" s="21"/>
      <c r="K88" s="29"/>
      <c r="L88" s="21"/>
      <c r="M88" s="10"/>
      <c r="N88" s="5"/>
      <c r="O88" s="5"/>
      <c r="P88" s="5"/>
      <c r="Q88" s="13"/>
      <c r="R88" s="13"/>
      <c r="S88" s="13"/>
      <c r="T88" s="21"/>
      <c r="U88" s="5"/>
      <c r="V88" s="13"/>
      <c r="W88" s="12"/>
      <c r="X88" s="11"/>
      <c r="Y88" s="8"/>
      <c r="Z88" s="5"/>
      <c r="AB88" s="7"/>
    </row>
    <row r="89" spans="1:28" s="2" customFormat="1" x14ac:dyDescent="0.25">
      <c r="A89" s="7"/>
      <c r="B89" s="3"/>
      <c r="C89" s="4"/>
      <c r="D89" s="3"/>
      <c r="E89" s="21"/>
      <c r="F89" s="3"/>
      <c r="G89" s="3"/>
      <c r="H89" s="3"/>
      <c r="I89" s="10"/>
      <c r="J89" s="21"/>
      <c r="K89" s="29"/>
      <c r="L89" s="21"/>
      <c r="M89" s="10"/>
      <c r="N89" s="5"/>
      <c r="O89" s="5"/>
      <c r="P89" s="5"/>
      <c r="Q89" s="13"/>
      <c r="R89" s="13"/>
      <c r="S89" s="13"/>
      <c r="T89" s="21"/>
      <c r="U89" s="5"/>
      <c r="V89" s="13"/>
      <c r="W89" s="12"/>
      <c r="X89" s="11"/>
      <c r="Y89" s="8"/>
      <c r="Z89" s="5"/>
      <c r="AB89" s="7"/>
    </row>
    <row r="90" spans="1:28" s="2" customFormat="1" x14ac:dyDescent="0.25">
      <c r="A90" s="7"/>
      <c r="B90" s="3"/>
      <c r="C90" s="4"/>
      <c r="D90" s="3"/>
      <c r="E90" s="21"/>
      <c r="F90" s="3"/>
      <c r="G90" s="3"/>
      <c r="H90" s="3"/>
      <c r="I90" s="10"/>
      <c r="J90" s="21"/>
      <c r="K90" s="29"/>
      <c r="L90" s="21"/>
      <c r="M90" s="10"/>
      <c r="N90" s="5"/>
      <c r="O90" s="5"/>
      <c r="P90" s="5"/>
      <c r="Q90" s="13"/>
      <c r="R90" s="13"/>
      <c r="S90" s="13"/>
      <c r="T90" s="21"/>
      <c r="U90" s="5"/>
      <c r="V90" s="13"/>
      <c r="W90" s="12"/>
      <c r="X90" s="11"/>
      <c r="Y90" s="8"/>
      <c r="Z90" s="5"/>
      <c r="AB90" s="7"/>
    </row>
    <row r="91" spans="1:28" s="2" customFormat="1" x14ac:dyDescent="0.25">
      <c r="A91" s="7"/>
      <c r="B91" s="3"/>
      <c r="C91" s="4"/>
      <c r="D91" s="3"/>
      <c r="E91" s="21"/>
      <c r="F91" s="3"/>
      <c r="G91" s="3"/>
      <c r="H91" s="3"/>
      <c r="I91" s="10"/>
      <c r="J91" s="21"/>
      <c r="K91" s="29"/>
      <c r="L91" s="21"/>
      <c r="M91" s="10"/>
      <c r="N91" s="5"/>
      <c r="O91" s="5"/>
      <c r="P91" s="5"/>
      <c r="Q91" s="13"/>
      <c r="R91" s="13"/>
      <c r="S91" s="13"/>
      <c r="T91" s="21"/>
      <c r="U91" s="5"/>
      <c r="V91" s="13"/>
      <c r="W91" s="12"/>
      <c r="X91" s="11"/>
      <c r="Y91" s="8"/>
      <c r="Z91" s="5"/>
      <c r="AB91" s="7"/>
    </row>
    <row r="92" spans="1:28" s="2" customFormat="1" x14ac:dyDescent="0.25">
      <c r="A92" s="7"/>
      <c r="B92" s="3"/>
      <c r="C92" s="4"/>
      <c r="D92" s="3"/>
      <c r="E92" s="21"/>
      <c r="F92" s="3"/>
      <c r="G92" s="3"/>
      <c r="H92" s="3"/>
      <c r="I92" s="10"/>
      <c r="J92" s="21"/>
      <c r="K92" s="29"/>
      <c r="L92" s="21"/>
      <c r="M92" s="10"/>
      <c r="N92" s="5"/>
      <c r="O92" s="5"/>
      <c r="P92" s="5"/>
      <c r="Q92" s="13"/>
      <c r="R92" s="13"/>
      <c r="S92" s="13"/>
      <c r="T92" s="21"/>
      <c r="U92" s="5"/>
      <c r="V92" s="13"/>
      <c r="W92" s="12"/>
      <c r="X92" s="11"/>
      <c r="Y92" s="8"/>
      <c r="Z92" s="5"/>
      <c r="AB92" s="7"/>
    </row>
    <row r="93" spans="1:28" s="2" customFormat="1" x14ac:dyDescent="0.25">
      <c r="A93" s="7"/>
      <c r="B93" s="3"/>
      <c r="C93" s="4"/>
      <c r="D93" s="3"/>
      <c r="E93" s="21"/>
      <c r="F93" s="3"/>
      <c r="G93" s="3"/>
      <c r="H93" s="3"/>
      <c r="I93" s="10"/>
      <c r="J93" s="21"/>
      <c r="K93" s="29"/>
      <c r="L93" s="21"/>
      <c r="M93" s="10"/>
      <c r="N93" s="5"/>
      <c r="O93" s="5"/>
      <c r="P93" s="5"/>
      <c r="Q93" s="13"/>
      <c r="R93" s="13"/>
      <c r="S93" s="13"/>
      <c r="T93" s="21"/>
      <c r="U93" s="5"/>
      <c r="V93" s="13"/>
      <c r="W93" s="12"/>
      <c r="X93" s="11"/>
      <c r="Y93" s="8"/>
      <c r="Z93" s="5"/>
      <c r="AB93" s="7"/>
    </row>
    <row r="94" spans="1:28" s="2" customFormat="1" x14ac:dyDescent="0.25">
      <c r="A94" s="7"/>
      <c r="B94" s="3"/>
      <c r="C94" s="4"/>
      <c r="D94" s="3"/>
      <c r="E94" s="21"/>
      <c r="F94" s="3"/>
      <c r="G94" s="3"/>
      <c r="H94" s="3"/>
      <c r="I94" s="10"/>
      <c r="J94" s="21"/>
      <c r="K94" s="29"/>
      <c r="L94" s="21"/>
      <c r="M94" s="10"/>
      <c r="N94" s="5"/>
      <c r="O94" s="5"/>
      <c r="P94" s="5"/>
      <c r="Q94" s="13"/>
      <c r="R94" s="13"/>
      <c r="S94" s="13"/>
      <c r="T94" s="21"/>
      <c r="U94" s="5"/>
      <c r="V94" s="13"/>
      <c r="W94" s="12"/>
      <c r="X94" s="11"/>
      <c r="Y94" s="8"/>
      <c r="Z94" s="5"/>
      <c r="AB94" s="7"/>
    </row>
    <row r="95" spans="1:28" s="2" customFormat="1" x14ac:dyDescent="0.25">
      <c r="A95" s="7"/>
      <c r="B95" s="3"/>
      <c r="C95" s="4"/>
      <c r="D95" s="3"/>
      <c r="E95" s="21"/>
      <c r="F95" s="3"/>
      <c r="G95" s="3"/>
      <c r="H95" s="3"/>
      <c r="I95" s="10"/>
      <c r="J95" s="21"/>
      <c r="K95" s="29"/>
      <c r="L95" s="21"/>
      <c r="M95" s="10"/>
      <c r="N95" s="5"/>
      <c r="O95" s="5"/>
      <c r="P95" s="5"/>
      <c r="Q95" s="13"/>
      <c r="R95" s="13"/>
      <c r="S95" s="13"/>
      <c r="T95" s="21"/>
      <c r="U95" s="5"/>
      <c r="V95" s="13"/>
      <c r="W95" s="12"/>
      <c r="X95" s="11"/>
      <c r="Y95" s="8"/>
      <c r="Z95" s="5"/>
      <c r="AB95" s="7"/>
    </row>
    <row r="96" spans="1:28" s="2" customFormat="1" x14ac:dyDescent="0.25">
      <c r="A96" s="7"/>
      <c r="B96" s="3"/>
      <c r="C96" s="4"/>
      <c r="D96" s="3"/>
      <c r="E96" s="21"/>
      <c r="F96" s="3"/>
      <c r="G96" s="3"/>
      <c r="H96" s="3"/>
      <c r="I96" s="10"/>
      <c r="J96" s="21"/>
      <c r="K96" s="29"/>
      <c r="L96" s="21"/>
      <c r="M96" s="10"/>
      <c r="N96" s="5"/>
      <c r="O96" s="5"/>
      <c r="P96" s="5"/>
      <c r="Q96" s="13"/>
      <c r="R96" s="13"/>
      <c r="S96" s="13"/>
      <c r="T96" s="21"/>
      <c r="U96" s="5"/>
      <c r="V96" s="13"/>
      <c r="W96" s="12"/>
      <c r="X96" s="11"/>
      <c r="Y96" s="8"/>
      <c r="Z96" s="5"/>
      <c r="AB96" s="7"/>
    </row>
    <row r="97" spans="1:28" s="2" customFormat="1" x14ac:dyDescent="0.25">
      <c r="A97" s="7"/>
      <c r="B97" s="3"/>
      <c r="C97" s="4"/>
      <c r="D97" s="3"/>
      <c r="E97" s="21"/>
      <c r="F97" s="3"/>
      <c r="G97" s="3"/>
      <c r="H97" s="3"/>
      <c r="I97" s="10"/>
      <c r="J97" s="21"/>
      <c r="K97" s="29"/>
      <c r="L97" s="21"/>
      <c r="M97" s="10"/>
      <c r="N97" s="5"/>
      <c r="O97" s="5"/>
      <c r="P97" s="5"/>
      <c r="Q97" s="13"/>
      <c r="R97" s="13"/>
      <c r="S97" s="13"/>
      <c r="T97" s="21"/>
      <c r="U97" s="5"/>
      <c r="V97" s="13"/>
      <c r="W97" s="12"/>
      <c r="X97" s="11"/>
      <c r="Y97" s="8"/>
      <c r="Z97" s="5"/>
      <c r="AB97" s="7"/>
    </row>
    <row r="98" spans="1:28" s="2" customFormat="1" x14ac:dyDescent="0.25">
      <c r="A98" s="7"/>
      <c r="B98" s="3"/>
      <c r="C98" s="4"/>
      <c r="D98" s="3"/>
      <c r="E98" s="21"/>
      <c r="F98" s="3"/>
      <c r="G98" s="3"/>
      <c r="H98" s="3"/>
      <c r="I98" s="10"/>
      <c r="J98" s="22"/>
      <c r="K98" s="22"/>
      <c r="L98" s="21"/>
      <c r="M98" s="10"/>
      <c r="N98" s="5"/>
      <c r="O98" s="5"/>
      <c r="P98" s="5"/>
      <c r="Q98" s="13"/>
      <c r="R98" s="13"/>
      <c r="S98" s="13"/>
      <c r="T98" s="21"/>
      <c r="U98" s="5"/>
      <c r="V98" s="13"/>
      <c r="W98" s="12"/>
      <c r="X98" s="11"/>
      <c r="Y98" s="8"/>
      <c r="Z98" s="5"/>
      <c r="AB98" s="7"/>
    </row>
    <row r="99" spans="1:28" s="2" customFormat="1" x14ac:dyDescent="0.25">
      <c r="A99" s="7"/>
      <c r="B99" s="3"/>
      <c r="C99" s="4"/>
      <c r="D99" s="3"/>
      <c r="E99" s="21"/>
      <c r="F99" s="3"/>
      <c r="G99" s="3"/>
      <c r="H99" s="3"/>
      <c r="I99" s="10"/>
      <c r="J99" s="22"/>
      <c r="K99" s="22"/>
      <c r="L99" s="21"/>
      <c r="M99" s="10"/>
      <c r="N99" s="5"/>
      <c r="O99" s="5"/>
      <c r="P99" s="5"/>
      <c r="Q99" s="13"/>
      <c r="R99" s="13"/>
      <c r="S99" s="13"/>
      <c r="T99" s="21"/>
      <c r="U99" s="5"/>
      <c r="V99" s="13"/>
      <c r="W99" s="12"/>
      <c r="X99" s="11"/>
      <c r="Y99" s="8"/>
      <c r="Z99" s="5"/>
      <c r="AB99" s="7"/>
    </row>
    <row r="100" spans="1:28" s="2" customFormat="1" x14ac:dyDescent="0.25">
      <c r="A100" s="7"/>
      <c r="B100" s="3"/>
      <c r="C100" s="4"/>
      <c r="D100" s="3"/>
      <c r="E100" s="21"/>
      <c r="F100" s="3"/>
      <c r="G100" s="3"/>
      <c r="H100" s="3"/>
      <c r="I100" s="10"/>
      <c r="J100" s="22"/>
      <c r="K100" s="22"/>
      <c r="L100" s="21"/>
      <c r="M100" s="10"/>
      <c r="N100" s="5"/>
      <c r="O100" s="5"/>
      <c r="P100" s="5"/>
      <c r="Q100" s="13"/>
      <c r="R100" s="13"/>
      <c r="S100" s="13"/>
      <c r="T100" s="21"/>
      <c r="U100" s="5"/>
      <c r="V100" s="13"/>
      <c r="W100" s="12"/>
      <c r="X100" s="11"/>
      <c r="Y100" s="8"/>
      <c r="Z100" s="5"/>
      <c r="AB100" s="7"/>
    </row>
    <row r="101" spans="1:28" s="2" customFormat="1" x14ac:dyDescent="0.25">
      <c r="A101" s="7"/>
      <c r="B101" s="3"/>
      <c r="C101" s="4"/>
      <c r="D101" s="3"/>
      <c r="E101" s="21"/>
      <c r="F101" s="3"/>
      <c r="G101" s="3"/>
      <c r="H101" s="3"/>
      <c r="I101" s="10"/>
      <c r="J101" s="22"/>
      <c r="K101" s="22"/>
      <c r="L101" s="21"/>
      <c r="M101" s="10"/>
      <c r="N101" s="5"/>
      <c r="O101" s="5"/>
      <c r="P101" s="5"/>
      <c r="Q101" s="13"/>
      <c r="R101" s="13"/>
      <c r="S101" s="13"/>
      <c r="T101" s="21"/>
      <c r="U101" s="5"/>
      <c r="V101" s="13"/>
      <c r="W101" s="12"/>
      <c r="X101" s="11"/>
      <c r="Y101" s="8"/>
      <c r="Z101" s="5"/>
      <c r="AB101" s="7"/>
    </row>
    <row r="102" spans="1:28" s="2" customFormat="1" x14ac:dyDescent="0.25">
      <c r="A102" s="7"/>
      <c r="B102" s="3"/>
      <c r="C102" s="4"/>
      <c r="D102" s="3"/>
      <c r="E102" s="21"/>
      <c r="F102" s="3"/>
      <c r="G102" s="3"/>
      <c r="H102" s="3"/>
      <c r="I102" s="10"/>
      <c r="J102" s="22"/>
      <c r="K102" s="22"/>
      <c r="L102" s="21"/>
      <c r="M102" s="10"/>
      <c r="N102" s="5"/>
      <c r="O102" s="5"/>
      <c r="P102" s="5"/>
      <c r="Q102" s="13"/>
      <c r="R102" s="13"/>
      <c r="S102" s="13"/>
      <c r="T102" s="21"/>
      <c r="U102" s="5"/>
      <c r="V102" s="13"/>
      <c r="W102" s="12"/>
      <c r="X102" s="11"/>
      <c r="Y102" s="8"/>
      <c r="Z102" s="5"/>
      <c r="AB102" s="7"/>
    </row>
    <row r="103" spans="1:28" s="2" customFormat="1" x14ac:dyDescent="0.25">
      <c r="A103" s="7"/>
      <c r="B103" s="3"/>
      <c r="C103" s="4"/>
      <c r="D103" s="3"/>
      <c r="E103" s="21"/>
      <c r="F103" s="3"/>
      <c r="G103" s="3"/>
      <c r="H103" s="3"/>
      <c r="I103" s="10"/>
      <c r="J103" s="22"/>
      <c r="K103" s="22"/>
      <c r="L103" s="21"/>
      <c r="M103" s="10"/>
      <c r="N103" s="5"/>
      <c r="O103" s="5"/>
      <c r="P103" s="5"/>
      <c r="Q103" s="13"/>
      <c r="R103" s="13"/>
      <c r="S103" s="13"/>
      <c r="T103" s="21"/>
      <c r="U103" s="5"/>
      <c r="V103" s="13"/>
      <c r="W103" s="12"/>
      <c r="X103" s="11"/>
      <c r="Y103" s="8"/>
      <c r="Z103" s="5"/>
      <c r="AB103" s="7"/>
    </row>
    <row r="104" spans="1:28" s="2" customFormat="1" x14ac:dyDescent="0.25">
      <c r="A104" s="7"/>
      <c r="B104" s="3"/>
      <c r="C104" s="4"/>
      <c r="D104" s="3"/>
      <c r="E104" s="21"/>
      <c r="F104" s="3"/>
      <c r="G104" s="3"/>
      <c r="H104" s="3"/>
      <c r="I104" s="10"/>
      <c r="J104" s="22"/>
      <c r="K104" s="22"/>
      <c r="L104" s="21"/>
      <c r="M104" s="10"/>
      <c r="N104" s="5"/>
      <c r="O104" s="5"/>
      <c r="P104" s="5"/>
      <c r="Q104" s="13"/>
      <c r="R104" s="13"/>
      <c r="S104" s="13"/>
      <c r="T104" s="21"/>
      <c r="U104" s="5"/>
      <c r="V104" s="13"/>
      <c r="W104" s="12"/>
      <c r="X104" s="11"/>
      <c r="Y104" s="8"/>
      <c r="Z104" s="5"/>
      <c r="AB104" s="7"/>
    </row>
    <row r="105" spans="1:28" s="2" customFormat="1" x14ac:dyDescent="0.25">
      <c r="A105" s="7"/>
      <c r="B105" s="3"/>
      <c r="C105" s="4"/>
      <c r="D105" s="3"/>
      <c r="E105" s="21"/>
      <c r="F105" s="3"/>
      <c r="G105" s="3"/>
      <c r="H105" s="3"/>
      <c r="I105" s="10"/>
      <c r="J105" s="22"/>
      <c r="K105" s="22"/>
      <c r="L105" s="21"/>
      <c r="M105" s="10"/>
      <c r="N105" s="5"/>
      <c r="O105" s="5"/>
      <c r="P105" s="5"/>
      <c r="Q105" s="13"/>
      <c r="R105" s="13"/>
      <c r="S105" s="13"/>
      <c r="T105" s="21"/>
      <c r="U105" s="5"/>
      <c r="V105" s="13"/>
      <c r="W105" s="12"/>
      <c r="X105" s="11"/>
      <c r="Y105" s="8"/>
      <c r="Z105" s="5"/>
      <c r="AB105" s="7"/>
    </row>
    <row r="106" spans="1:28" s="2" customFormat="1" x14ac:dyDescent="0.25">
      <c r="A106" s="7"/>
      <c r="B106" s="3"/>
      <c r="C106" s="4"/>
      <c r="D106" s="3"/>
      <c r="E106" s="21"/>
      <c r="F106" s="3"/>
      <c r="G106" s="3"/>
      <c r="H106" s="3"/>
      <c r="I106" s="10"/>
      <c r="J106" s="22"/>
      <c r="K106" s="22"/>
      <c r="L106" s="21"/>
      <c r="M106" s="10"/>
      <c r="N106" s="5"/>
      <c r="O106" s="5"/>
      <c r="P106" s="5"/>
      <c r="Q106" s="13"/>
      <c r="R106" s="13"/>
      <c r="S106" s="13"/>
      <c r="T106" s="21"/>
      <c r="U106" s="5"/>
      <c r="V106" s="13"/>
      <c r="W106" s="12"/>
      <c r="X106" s="11"/>
      <c r="Y106" s="8"/>
      <c r="Z106" s="5"/>
      <c r="AB106" s="7"/>
    </row>
    <row r="107" spans="1:28" s="2" customFormat="1" x14ac:dyDescent="0.25">
      <c r="A107" s="7"/>
      <c r="B107" s="3"/>
      <c r="C107" s="4"/>
      <c r="D107" s="3"/>
      <c r="E107" s="21"/>
      <c r="F107" s="3"/>
      <c r="G107" s="3"/>
      <c r="H107" s="3"/>
      <c r="I107" s="10"/>
      <c r="J107" s="22"/>
      <c r="K107" s="22"/>
      <c r="L107" s="21"/>
      <c r="M107" s="10"/>
      <c r="N107" s="5"/>
      <c r="O107" s="5"/>
      <c r="P107" s="5"/>
      <c r="Q107" s="13"/>
      <c r="R107" s="13"/>
      <c r="S107" s="13"/>
      <c r="T107" s="21"/>
      <c r="U107" s="5"/>
      <c r="V107" s="13"/>
      <c r="W107" s="12"/>
      <c r="X107" s="11"/>
      <c r="Y107" s="8"/>
      <c r="Z107" s="5"/>
      <c r="AB107" s="7"/>
    </row>
    <row r="108" spans="1:28" s="2" customFormat="1" x14ac:dyDescent="0.25">
      <c r="A108" s="7"/>
      <c r="B108" s="3"/>
      <c r="C108" s="4"/>
      <c r="D108" s="3"/>
      <c r="E108" s="21"/>
      <c r="F108" s="3"/>
      <c r="G108" s="3"/>
      <c r="H108" s="3"/>
      <c r="I108" s="10"/>
      <c r="J108" s="22"/>
      <c r="K108" s="22"/>
      <c r="L108" s="21"/>
      <c r="M108" s="10"/>
      <c r="N108" s="5"/>
      <c r="O108" s="5"/>
      <c r="P108" s="5"/>
      <c r="Q108" s="13"/>
      <c r="R108" s="13"/>
      <c r="S108" s="13"/>
      <c r="T108" s="21"/>
      <c r="U108" s="5"/>
      <c r="V108" s="13"/>
      <c r="W108" s="12"/>
      <c r="X108" s="11"/>
      <c r="Y108" s="8"/>
      <c r="Z108" s="5"/>
      <c r="AB108" s="7"/>
    </row>
    <row r="109" spans="1:28" s="2" customFormat="1" x14ac:dyDescent="0.25">
      <c r="A109" s="7"/>
      <c r="B109" s="3"/>
      <c r="C109" s="4"/>
      <c r="D109" s="3"/>
      <c r="E109" s="21"/>
      <c r="F109" s="3"/>
      <c r="G109" s="3"/>
      <c r="H109" s="3"/>
      <c r="I109" s="10"/>
      <c r="J109" s="22"/>
      <c r="K109" s="22"/>
      <c r="L109" s="21"/>
      <c r="M109" s="10"/>
      <c r="N109" s="5"/>
      <c r="O109" s="5"/>
      <c r="P109" s="5"/>
      <c r="Q109" s="13"/>
      <c r="R109" s="13"/>
      <c r="S109" s="13"/>
      <c r="T109" s="21"/>
      <c r="U109" s="5"/>
      <c r="V109" s="13"/>
      <c r="W109" s="12"/>
      <c r="X109" s="11"/>
      <c r="Y109" s="8"/>
      <c r="Z109" s="5"/>
      <c r="AB109" s="7"/>
    </row>
    <row r="110" spans="1:28" s="2" customFormat="1" x14ac:dyDescent="0.25">
      <c r="A110" s="7"/>
      <c r="B110" s="3"/>
      <c r="C110" s="4"/>
      <c r="D110" s="3"/>
      <c r="E110" s="21"/>
      <c r="F110" s="3"/>
      <c r="G110" s="3"/>
      <c r="H110" s="3"/>
      <c r="I110" s="10"/>
      <c r="J110" s="22"/>
      <c r="K110" s="22"/>
      <c r="L110" s="21"/>
      <c r="M110" s="10"/>
      <c r="N110" s="5"/>
      <c r="O110" s="5"/>
      <c r="P110" s="5"/>
      <c r="Q110" s="13"/>
      <c r="R110" s="13"/>
      <c r="S110" s="13"/>
      <c r="T110" s="21"/>
      <c r="U110" s="5"/>
      <c r="V110" s="13"/>
      <c r="W110" s="12"/>
      <c r="X110" s="11"/>
      <c r="Y110" s="8"/>
      <c r="Z110" s="5"/>
      <c r="AB110" s="7"/>
    </row>
    <row r="111" spans="1:28" s="2" customFormat="1" x14ac:dyDescent="0.25">
      <c r="A111" s="7"/>
      <c r="B111" s="3"/>
      <c r="C111" s="4"/>
      <c r="D111" s="3"/>
      <c r="E111" s="21"/>
      <c r="F111" s="3"/>
      <c r="G111" s="3"/>
      <c r="H111" s="3"/>
      <c r="I111" s="10"/>
      <c r="J111" s="22"/>
      <c r="K111" s="22"/>
      <c r="L111" s="21"/>
      <c r="M111" s="10"/>
      <c r="N111" s="5"/>
      <c r="O111" s="5"/>
      <c r="P111" s="5"/>
      <c r="Q111" s="13"/>
      <c r="R111" s="13"/>
      <c r="S111" s="13"/>
      <c r="T111" s="21"/>
      <c r="U111" s="5"/>
      <c r="V111" s="13"/>
      <c r="W111" s="12"/>
      <c r="X111" s="11"/>
      <c r="Y111" s="8"/>
      <c r="Z111" s="5"/>
      <c r="AB111" s="7"/>
    </row>
    <row r="112" spans="1:28" s="2" customFormat="1" x14ac:dyDescent="0.25">
      <c r="A112" s="7"/>
      <c r="B112" s="3"/>
      <c r="C112" s="4"/>
      <c r="D112" s="3"/>
      <c r="E112" s="21"/>
      <c r="F112" s="3"/>
      <c r="G112" s="3"/>
      <c r="H112" s="3"/>
      <c r="I112" s="10"/>
      <c r="J112" s="22"/>
      <c r="K112" s="22"/>
      <c r="L112" s="21"/>
      <c r="M112" s="10"/>
      <c r="N112" s="5"/>
      <c r="O112" s="5"/>
      <c r="P112" s="5"/>
      <c r="Q112" s="13"/>
      <c r="R112" s="13"/>
      <c r="S112" s="13"/>
      <c r="T112" s="21"/>
      <c r="U112" s="5"/>
      <c r="V112" s="13"/>
      <c r="W112" s="12"/>
      <c r="X112" s="11"/>
      <c r="Y112" s="8"/>
      <c r="Z112" s="5"/>
      <c r="AB112" s="7"/>
    </row>
    <row r="113" spans="1:28" s="2" customFormat="1" x14ac:dyDescent="0.25">
      <c r="A113" s="7"/>
      <c r="B113" s="3"/>
      <c r="C113" s="4"/>
      <c r="D113" s="3"/>
      <c r="E113" s="21"/>
      <c r="F113" s="3"/>
      <c r="G113" s="3"/>
      <c r="H113" s="3"/>
      <c r="I113" s="10"/>
      <c r="J113" s="22"/>
      <c r="K113" s="22"/>
      <c r="L113" s="21"/>
      <c r="M113" s="10"/>
      <c r="N113" s="5"/>
      <c r="O113" s="5"/>
      <c r="P113" s="5"/>
      <c r="Q113" s="13"/>
      <c r="R113" s="13"/>
      <c r="S113" s="13"/>
      <c r="T113" s="21"/>
      <c r="U113" s="5"/>
      <c r="V113" s="13"/>
      <c r="W113" s="12"/>
      <c r="X113" s="11"/>
      <c r="Y113" s="8"/>
      <c r="Z113" s="5"/>
      <c r="AB113" s="7"/>
    </row>
    <row r="114" spans="1:28" s="2" customFormat="1" x14ac:dyDescent="0.25">
      <c r="A114" s="7"/>
      <c r="B114" s="3"/>
      <c r="C114" s="4"/>
      <c r="D114" s="3"/>
      <c r="E114" s="21"/>
      <c r="F114" s="3"/>
      <c r="G114" s="3"/>
      <c r="H114" s="3"/>
      <c r="I114" s="10"/>
      <c r="J114" s="22"/>
      <c r="K114" s="22"/>
      <c r="L114" s="21"/>
      <c r="M114" s="10"/>
      <c r="N114" s="5"/>
      <c r="O114" s="5"/>
      <c r="P114" s="5"/>
      <c r="Q114" s="13"/>
      <c r="R114" s="13"/>
      <c r="S114" s="13"/>
      <c r="T114" s="21"/>
      <c r="U114" s="5"/>
      <c r="V114" s="13"/>
      <c r="W114" s="12"/>
      <c r="X114" s="11"/>
      <c r="Y114" s="8"/>
      <c r="Z114" s="5"/>
      <c r="AB114" s="7"/>
    </row>
    <row r="115" spans="1:28" s="2" customFormat="1" x14ac:dyDescent="0.25">
      <c r="A115" s="7"/>
      <c r="B115" s="3"/>
      <c r="C115" s="4"/>
      <c r="D115" s="3"/>
      <c r="E115" s="21"/>
      <c r="F115" s="3"/>
      <c r="G115" s="3"/>
      <c r="H115" s="3"/>
      <c r="I115" s="10"/>
      <c r="J115" s="22"/>
      <c r="K115" s="22"/>
      <c r="L115" s="21"/>
      <c r="M115" s="10"/>
      <c r="N115" s="5"/>
      <c r="O115" s="5"/>
      <c r="P115" s="5"/>
      <c r="Q115" s="13"/>
      <c r="R115" s="13"/>
      <c r="S115" s="13"/>
      <c r="T115" s="21"/>
      <c r="U115" s="5"/>
      <c r="V115" s="13"/>
      <c r="W115" s="12"/>
      <c r="X115" s="11"/>
      <c r="Y115" s="8"/>
      <c r="Z115" s="5"/>
      <c r="AB115" s="7"/>
    </row>
    <row r="116" spans="1:28" s="2" customFormat="1" x14ac:dyDescent="0.25">
      <c r="A116" s="7"/>
      <c r="B116" s="3"/>
      <c r="C116" s="4"/>
      <c r="D116" s="3"/>
      <c r="E116" s="21"/>
      <c r="F116" s="3"/>
      <c r="G116" s="3"/>
      <c r="H116" s="3"/>
      <c r="I116" s="10"/>
      <c r="J116" s="22"/>
      <c r="K116" s="22"/>
      <c r="L116" s="21"/>
      <c r="M116" s="10"/>
      <c r="N116" s="5"/>
      <c r="O116" s="5"/>
      <c r="P116" s="5"/>
      <c r="Q116" s="13"/>
      <c r="R116" s="13"/>
      <c r="S116" s="13"/>
      <c r="T116" s="21"/>
      <c r="U116" s="5"/>
      <c r="V116" s="13"/>
      <c r="W116" s="12"/>
      <c r="X116" s="11"/>
      <c r="Y116" s="8"/>
      <c r="Z116" s="5"/>
      <c r="AB116" s="7"/>
    </row>
    <row r="117" spans="1:28" s="2" customFormat="1" x14ac:dyDescent="0.25">
      <c r="A117" s="7"/>
      <c r="B117" s="3"/>
      <c r="C117" s="4"/>
      <c r="D117" s="3"/>
      <c r="E117" s="21"/>
      <c r="F117" s="3"/>
      <c r="G117" s="3"/>
      <c r="H117" s="3"/>
      <c r="I117" s="10"/>
      <c r="J117" s="22"/>
      <c r="K117" s="22"/>
      <c r="L117" s="21"/>
      <c r="M117" s="10"/>
      <c r="N117" s="5"/>
      <c r="O117" s="5"/>
      <c r="P117" s="5"/>
      <c r="Q117" s="13"/>
      <c r="R117" s="13"/>
      <c r="S117" s="13"/>
      <c r="T117" s="21"/>
      <c r="U117" s="5"/>
      <c r="V117" s="13"/>
      <c r="W117" s="12"/>
      <c r="X117" s="11"/>
      <c r="Y117" s="8"/>
      <c r="Z117" s="5"/>
      <c r="AB117" s="7"/>
    </row>
    <row r="118" spans="1:28" s="2" customFormat="1" x14ac:dyDescent="0.25">
      <c r="A118" s="7"/>
      <c r="B118" s="3"/>
      <c r="C118" s="4"/>
      <c r="D118" s="3"/>
      <c r="E118" s="21"/>
      <c r="F118" s="3"/>
      <c r="G118" s="3"/>
      <c r="H118" s="3"/>
      <c r="I118" s="10"/>
      <c r="J118" s="22"/>
      <c r="K118" s="22"/>
      <c r="L118" s="21"/>
      <c r="M118" s="10"/>
      <c r="N118" s="5"/>
      <c r="O118" s="5"/>
      <c r="P118" s="5"/>
      <c r="Q118" s="13"/>
      <c r="R118" s="13"/>
      <c r="S118" s="13"/>
      <c r="T118" s="21"/>
      <c r="U118" s="5"/>
      <c r="V118" s="13"/>
      <c r="W118" s="12"/>
      <c r="X118" s="11"/>
      <c r="Y118" s="8"/>
      <c r="Z118" s="5"/>
      <c r="AB118" s="7"/>
    </row>
    <row r="119" spans="1:28" s="2" customFormat="1" x14ac:dyDescent="0.25">
      <c r="A119" s="7"/>
      <c r="B119" s="3"/>
      <c r="C119" s="4"/>
      <c r="D119" s="3"/>
      <c r="E119" s="21"/>
      <c r="F119" s="3"/>
      <c r="G119" s="3"/>
      <c r="H119" s="3"/>
      <c r="I119" s="10"/>
      <c r="J119" s="22"/>
      <c r="K119" s="22"/>
      <c r="L119" s="21"/>
      <c r="M119" s="10"/>
      <c r="N119" s="5"/>
      <c r="O119" s="5"/>
      <c r="P119" s="5"/>
      <c r="Q119" s="13"/>
      <c r="R119" s="13"/>
      <c r="S119" s="13"/>
      <c r="T119" s="21"/>
      <c r="U119" s="5"/>
      <c r="V119" s="13"/>
      <c r="W119" s="12"/>
      <c r="X119" s="11"/>
      <c r="Y119" s="8"/>
      <c r="Z119" s="5"/>
      <c r="AB119" s="7"/>
    </row>
    <row r="120" spans="1:28" s="2" customFormat="1" x14ac:dyDescent="0.25">
      <c r="A120" s="7"/>
      <c r="B120" s="3"/>
      <c r="C120" s="4"/>
      <c r="D120" s="3"/>
      <c r="E120" s="21"/>
      <c r="F120" s="3"/>
      <c r="G120" s="3"/>
      <c r="H120" s="3"/>
      <c r="I120" s="10"/>
      <c r="J120" s="22"/>
      <c r="K120" s="22"/>
      <c r="L120" s="21"/>
      <c r="M120" s="10"/>
      <c r="N120" s="5"/>
      <c r="O120" s="5"/>
      <c r="P120" s="5"/>
      <c r="Q120" s="13"/>
      <c r="R120" s="13"/>
      <c r="S120" s="13"/>
      <c r="T120" s="21"/>
      <c r="U120" s="5"/>
      <c r="V120" s="13"/>
      <c r="W120" s="12"/>
      <c r="X120" s="11"/>
      <c r="Y120" s="8"/>
      <c r="Z120" s="5"/>
      <c r="AB120" s="7"/>
    </row>
    <row r="121" spans="1:28" s="2" customFormat="1" x14ac:dyDescent="0.25">
      <c r="A121" s="7"/>
      <c r="B121" s="3"/>
      <c r="C121" s="4"/>
      <c r="D121" s="3"/>
      <c r="E121" s="21"/>
      <c r="F121" s="3"/>
      <c r="G121" s="3"/>
      <c r="H121" s="3"/>
      <c r="I121" s="10"/>
      <c r="J121" s="22"/>
      <c r="K121" s="22"/>
      <c r="L121" s="21"/>
      <c r="M121" s="10"/>
      <c r="N121" s="5"/>
      <c r="O121" s="5"/>
      <c r="P121" s="5"/>
      <c r="Q121" s="13"/>
      <c r="R121" s="13"/>
      <c r="S121" s="13"/>
      <c r="T121" s="21"/>
      <c r="U121" s="5"/>
      <c r="V121" s="13"/>
      <c r="W121" s="12"/>
      <c r="X121" s="11"/>
      <c r="Y121" s="8"/>
      <c r="Z121" s="5"/>
      <c r="AB121" s="7"/>
    </row>
    <row r="122" spans="1:28" s="2" customFormat="1" x14ac:dyDescent="0.25">
      <c r="A122" s="7"/>
      <c r="B122" s="3"/>
      <c r="C122" s="4"/>
      <c r="D122" s="3"/>
      <c r="E122" s="21"/>
      <c r="F122" s="3"/>
      <c r="G122" s="3"/>
      <c r="H122" s="3"/>
      <c r="I122" s="10"/>
      <c r="J122" s="22"/>
      <c r="K122" s="22"/>
      <c r="L122" s="21"/>
      <c r="M122" s="10"/>
      <c r="N122" s="5"/>
      <c r="O122" s="5"/>
      <c r="P122" s="5"/>
      <c r="Q122" s="13"/>
      <c r="R122" s="13"/>
      <c r="S122" s="13"/>
      <c r="T122" s="21"/>
      <c r="U122" s="5"/>
      <c r="V122" s="13"/>
      <c r="W122" s="12"/>
      <c r="X122" s="11"/>
      <c r="Y122" s="8"/>
      <c r="Z122" s="5"/>
      <c r="AB122" s="7"/>
    </row>
    <row r="123" spans="1:28" s="2" customFormat="1" x14ac:dyDescent="0.25">
      <c r="A123" s="7"/>
      <c r="B123" s="3"/>
      <c r="C123" s="4"/>
      <c r="D123" s="3"/>
      <c r="E123" s="21"/>
      <c r="F123" s="3"/>
      <c r="G123" s="3"/>
      <c r="H123" s="3"/>
      <c r="I123" s="10"/>
      <c r="J123" s="22"/>
      <c r="K123" s="22"/>
      <c r="L123" s="21"/>
      <c r="M123" s="10"/>
      <c r="N123" s="5"/>
      <c r="O123" s="5"/>
      <c r="P123" s="5"/>
      <c r="Q123" s="13"/>
      <c r="R123" s="13"/>
      <c r="S123" s="13"/>
      <c r="T123" s="21"/>
      <c r="U123" s="5"/>
      <c r="V123" s="13"/>
      <c r="W123" s="12"/>
      <c r="X123" s="11"/>
      <c r="Y123" s="8"/>
      <c r="Z123" s="5"/>
      <c r="AB123" s="7"/>
    </row>
    <row r="124" spans="1:28" s="2" customFormat="1" x14ac:dyDescent="0.25">
      <c r="A124" s="7"/>
      <c r="B124" s="3"/>
      <c r="C124" s="4"/>
      <c r="D124" s="3"/>
      <c r="E124" s="21"/>
      <c r="F124" s="3"/>
      <c r="G124" s="3"/>
      <c r="H124" s="3"/>
      <c r="I124" s="10"/>
      <c r="J124" s="22"/>
      <c r="K124" s="22"/>
      <c r="L124" s="21"/>
      <c r="M124" s="10"/>
      <c r="N124" s="5"/>
      <c r="O124" s="5"/>
      <c r="P124" s="5"/>
      <c r="Q124" s="13"/>
      <c r="R124" s="13"/>
      <c r="S124" s="13"/>
      <c r="T124" s="21"/>
      <c r="U124" s="5"/>
      <c r="V124" s="13"/>
      <c r="W124" s="12"/>
      <c r="X124" s="11"/>
      <c r="Y124" s="8"/>
      <c r="Z124" s="5"/>
      <c r="AB124" s="7"/>
    </row>
    <row r="125" spans="1:28" s="2" customFormat="1" x14ac:dyDescent="0.25">
      <c r="A125" s="7"/>
      <c r="B125" s="3"/>
      <c r="C125" s="4"/>
      <c r="D125" s="3"/>
      <c r="E125" s="21"/>
      <c r="F125" s="3"/>
      <c r="G125" s="3"/>
      <c r="H125" s="3"/>
      <c r="I125" s="10"/>
      <c r="J125" s="22"/>
      <c r="K125" s="22"/>
      <c r="L125" s="21"/>
      <c r="M125" s="10"/>
      <c r="N125" s="5"/>
      <c r="O125" s="5"/>
      <c r="P125" s="5"/>
      <c r="Q125" s="13"/>
      <c r="R125" s="13"/>
      <c r="S125" s="13"/>
      <c r="T125" s="21"/>
      <c r="U125" s="5"/>
      <c r="V125" s="13"/>
      <c r="W125" s="12"/>
      <c r="X125" s="11"/>
      <c r="Y125" s="8"/>
      <c r="Z125" s="5"/>
      <c r="AB125" s="7"/>
    </row>
    <row r="126" spans="1:28" s="2" customFormat="1" x14ac:dyDescent="0.25">
      <c r="A126" s="7"/>
      <c r="B126" s="3"/>
      <c r="C126" s="4"/>
      <c r="D126" s="3"/>
      <c r="E126" s="21"/>
      <c r="F126" s="3"/>
      <c r="G126" s="3"/>
      <c r="H126" s="3"/>
      <c r="I126" s="10"/>
      <c r="J126" s="22"/>
      <c r="K126" s="22"/>
      <c r="L126" s="21"/>
      <c r="M126" s="10"/>
      <c r="N126" s="5"/>
      <c r="O126" s="5"/>
      <c r="P126" s="5"/>
      <c r="Q126" s="13"/>
      <c r="R126" s="13"/>
      <c r="S126" s="13"/>
      <c r="T126" s="21"/>
      <c r="U126" s="5"/>
      <c r="V126" s="13"/>
      <c r="W126" s="12"/>
      <c r="X126" s="11"/>
      <c r="Y126" s="8"/>
      <c r="Z126" s="5"/>
      <c r="AB126" s="7"/>
    </row>
    <row r="127" spans="1:28" s="2" customFormat="1" x14ac:dyDescent="0.25">
      <c r="A127" s="7"/>
      <c r="B127" s="3"/>
      <c r="C127" s="4"/>
      <c r="D127" s="3"/>
      <c r="E127" s="21"/>
      <c r="F127" s="3"/>
      <c r="G127" s="3"/>
      <c r="H127" s="3"/>
      <c r="I127" s="10"/>
      <c r="J127" s="22"/>
      <c r="K127" s="22"/>
      <c r="L127" s="21"/>
      <c r="M127" s="10"/>
      <c r="N127" s="5"/>
      <c r="O127" s="5"/>
      <c r="P127" s="5"/>
      <c r="Q127" s="13"/>
      <c r="R127" s="13"/>
      <c r="S127" s="13"/>
      <c r="T127" s="21"/>
      <c r="U127" s="5"/>
      <c r="V127" s="13"/>
      <c r="W127" s="12"/>
      <c r="X127" s="11"/>
      <c r="Y127" s="8"/>
      <c r="Z127" s="5"/>
      <c r="AB127" s="7"/>
    </row>
    <row r="128" spans="1:28" s="2" customFormat="1" x14ac:dyDescent="0.25">
      <c r="A128" s="7"/>
      <c r="B128" s="3"/>
      <c r="C128" s="4"/>
      <c r="D128" s="3"/>
      <c r="E128" s="21"/>
      <c r="F128" s="3"/>
      <c r="G128" s="3"/>
      <c r="H128" s="3"/>
      <c r="I128" s="10"/>
      <c r="J128" s="22"/>
      <c r="K128" s="22"/>
      <c r="L128" s="21"/>
      <c r="M128" s="10"/>
      <c r="N128" s="5"/>
      <c r="O128" s="5"/>
      <c r="P128" s="5"/>
      <c r="Q128" s="13"/>
      <c r="R128" s="13"/>
      <c r="S128" s="13"/>
      <c r="T128" s="21"/>
      <c r="U128" s="5"/>
      <c r="V128" s="13"/>
      <c r="W128" s="12"/>
      <c r="X128" s="11"/>
      <c r="Y128" s="8"/>
      <c r="Z128" s="5"/>
      <c r="AB128" s="7"/>
    </row>
    <row r="129" spans="1:28" s="2" customFormat="1" x14ac:dyDescent="0.25">
      <c r="A129" s="7"/>
      <c r="B129" s="3"/>
      <c r="C129" s="4"/>
      <c r="D129" s="3"/>
      <c r="E129" s="21"/>
      <c r="F129" s="3"/>
      <c r="G129" s="3"/>
      <c r="H129" s="3"/>
      <c r="I129" s="10"/>
      <c r="J129" s="22"/>
      <c r="K129" s="22"/>
      <c r="L129" s="21"/>
      <c r="M129" s="10"/>
      <c r="N129" s="5"/>
      <c r="O129" s="5"/>
      <c r="P129" s="5"/>
      <c r="Q129" s="13"/>
      <c r="R129" s="13"/>
      <c r="S129" s="13"/>
      <c r="T129" s="21"/>
      <c r="U129" s="5"/>
      <c r="V129" s="13"/>
      <c r="W129" s="12"/>
      <c r="X129" s="11"/>
      <c r="Y129" s="8"/>
      <c r="Z129" s="5"/>
      <c r="AB129" s="7"/>
    </row>
    <row r="130" spans="1:28" s="2" customFormat="1" x14ac:dyDescent="0.25">
      <c r="A130" s="7"/>
      <c r="B130" s="3"/>
      <c r="C130" s="4"/>
      <c r="D130" s="3"/>
      <c r="E130" s="21"/>
      <c r="F130" s="3"/>
      <c r="G130" s="3"/>
      <c r="H130" s="3"/>
      <c r="I130" s="10"/>
      <c r="J130" s="22"/>
      <c r="K130" s="22"/>
      <c r="L130" s="21"/>
      <c r="M130" s="10"/>
      <c r="N130" s="5"/>
      <c r="O130" s="5"/>
      <c r="P130" s="5"/>
      <c r="Q130" s="13"/>
      <c r="R130" s="13"/>
      <c r="S130" s="13"/>
      <c r="T130" s="21"/>
      <c r="U130" s="5"/>
      <c r="V130" s="13"/>
      <c r="W130" s="12"/>
      <c r="X130" s="11"/>
      <c r="Y130" s="8"/>
      <c r="Z130" s="5"/>
      <c r="AB130" s="7"/>
    </row>
    <row r="131" spans="1:28" s="2" customFormat="1" x14ac:dyDescent="0.25">
      <c r="A131" s="7"/>
      <c r="B131" s="3"/>
      <c r="C131" s="4"/>
      <c r="D131" s="3"/>
      <c r="E131" s="21"/>
      <c r="F131" s="3"/>
      <c r="G131" s="3"/>
      <c r="H131" s="3"/>
      <c r="I131" s="10"/>
      <c r="J131" s="22"/>
      <c r="K131" s="22"/>
      <c r="L131" s="21"/>
      <c r="M131" s="10"/>
      <c r="N131" s="5"/>
      <c r="O131" s="5"/>
      <c r="P131" s="5"/>
      <c r="Q131" s="13"/>
      <c r="R131" s="13"/>
      <c r="S131" s="13"/>
      <c r="T131" s="21"/>
      <c r="U131" s="5"/>
      <c r="V131" s="13"/>
      <c r="W131" s="12"/>
      <c r="X131" s="11"/>
      <c r="Y131" s="8"/>
      <c r="Z131" s="5"/>
      <c r="AB131" s="7"/>
    </row>
    <row r="132" spans="1:28" s="2" customFormat="1" x14ac:dyDescent="0.25">
      <c r="A132" s="7"/>
      <c r="B132" s="3"/>
      <c r="C132" s="4"/>
      <c r="D132" s="3"/>
      <c r="E132" s="21"/>
      <c r="F132" s="3"/>
      <c r="G132" s="3"/>
      <c r="H132" s="3"/>
      <c r="I132" s="10"/>
      <c r="J132" s="22"/>
      <c r="K132" s="22"/>
      <c r="L132" s="21"/>
      <c r="M132" s="10"/>
      <c r="N132" s="5"/>
      <c r="O132" s="5"/>
      <c r="P132" s="5"/>
      <c r="Q132" s="13"/>
      <c r="R132" s="13"/>
      <c r="S132" s="13"/>
      <c r="T132" s="21"/>
      <c r="U132" s="5"/>
      <c r="V132" s="13"/>
      <c r="W132" s="12"/>
      <c r="X132" s="11"/>
      <c r="Y132" s="8"/>
      <c r="Z132" s="5"/>
      <c r="AB132" s="7"/>
    </row>
    <row r="133" spans="1:28" s="2" customFormat="1" x14ac:dyDescent="0.25">
      <c r="A133" s="7"/>
      <c r="B133" s="3"/>
      <c r="C133" s="4"/>
      <c r="D133" s="3"/>
      <c r="E133" s="21"/>
      <c r="F133" s="3"/>
      <c r="G133" s="3"/>
      <c r="H133" s="3"/>
      <c r="I133" s="10"/>
      <c r="J133" s="22"/>
      <c r="K133" s="22"/>
      <c r="L133" s="21"/>
      <c r="M133" s="10"/>
      <c r="N133" s="5"/>
      <c r="O133" s="5"/>
      <c r="P133" s="5"/>
      <c r="Q133" s="13"/>
      <c r="R133" s="13"/>
      <c r="S133" s="13"/>
      <c r="T133" s="21"/>
      <c r="U133" s="5"/>
      <c r="V133" s="13"/>
      <c r="W133" s="12"/>
      <c r="X133" s="11"/>
      <c r="Y133" s="8"/>
      <c r="Z133" s="5"/>
      <c r="AB133" s="7"/>
    </row>
    <row r="134" spans="1:28" s="2" customFormat="1" x14ac:dyDescent="0.25">
      <c r="A134" s="7"/>
      <c r="B134" s="3"/>
      <c r="C134" s="4"/>
      <c r="D134" s="3"/>
      <c r="E134" s="21"/>
      <c r="F134" s="3"/>
      <c r="G134" s="3"/>
      <c r="H134" s="3"/>
      <c r="I134" s="10"/>
      <c r="J134" s="22"/>
      <c r="K134" s="22"/>
      <c r="L134" s="21"/>
      <c r="M134" s="10"/>
      <c r="N134" s="5"/>
      <c r="O134" s="5"/>
      <c r="P134" s="5"/>
      <c r="Q134" s="13"/>
      <c r="R134" s="13"/>
      <c r="S134" s="13"/>
      <c r="T134" s="21"/>
      <c r="U134" s="5"/>
      <c r="V134" s="13"/>
      <c r="W134" s="12"/>
      <c r="X134" s="11"/>
      <c r="Y134" s="8"/>
      <c r="Z134" s="5"/>
      <c r="AB134" s="7"/>
    </row>
    <row r="135" spans="1:28" s="2" customFormat="1" x14ac:dyDescent="0.25">
      <c r="A135" s="7"/>
      <c r="B135" s="3"/>
      <c r="C135" s="4"/>
      <c r="D135" s="3"/>
      <c r="E135" s="21"/>
      <c r="F135" s="3"/>
      <c r="G135" s="3"/>
      <c r="H135" s="3"/>
      <c r="I135" s="10"/>
      <c r="J135" s="22"/>
      <c r="K135" s="22"/>
      <c r="L135" s="21"/>
      <c r="M135" s="10"/>
      <c r="N135" s="5"/>
      <c r="O135" s="5"/>
      <c r="P135" s="5"/>
      <c r="Q135" s="13"/>
      <c r="R135" s="13"/>
      <c r="S135" s="13"/>
      <c r="T135" s="21"/>
      <c r="U135" s="5"/>
      <c r="V135" s="13"/>
      <c r="W135" s="12"/>
      <c r="X135" s="11"/>
      <c r="Y135" s="8"/>
      <c r="Z135" s="5"/>
      <c r="AB135" s="7"/>
    </row>
    <row r="136" spans="1:28" s="2" customFormat="1" x14ac:dyDescent="0.25">
      <c r="A136" s="7"/>
      <c r="B136" s="3"/>
      <c r="C136" s="4"/>
      <c r="D136" s="3"/>
      <c r="E136" s="21"/>
      <c r="F136" s="3"/>
      <c r="G136" s="3"/>
      <c r="H136" s="3"/>
      <c r="I136" s="10"/>
      <c r="J136" s="22"/>
      <c r="K136" s="22"/>
      <c r="L136" s="21"/>
      <c r="M136" s="10"/>
      <c r="N136" s="5"/>
      <c r="O136" s="5"/>
      <c r="P136" s="5"/>
      <c r="Q136" s="13"/>
      <c r="R136" s="13"/>
      <c r="S136" s="13"/>
      <c r="T136" s="21"/>
      <c r="U136" s="5"/>
      <c r="V136" s="13"/>
      <c r="W136" s="12"/>
      <c r="X136" s="11"/>
      <c r="Y136" s="8"/>
      <c r="Z136" s="5"/>
      <c r="AB136" s="7"/>
    </row>
    <row r="137" spans="1:28" s="2" customFormat="1" x14ac:dyDescent="0.25">
      <c r="A137" s="7"/>
      <c r="B137" s="3"/>
      <c r="C137" s="4"/>
      <c r="D137" s="3"/>
      <c r="E137" s="21"/>
      <c r="F137" s="3"/>
      <c r="G137" s="3"/>
      <c r="H137" s="3"/>
      <c r="I137" s="10"/>
      <c r="J137" s="22"/>
      <c r="K137" s="22"/>
      <c r="L137" s="21"/>
      <c r="M137" s="10"/>
      <c r="N137" s="5"/>
      <c r="O137" s="5"/>
      <c r="P137" s="5"/>
      <c r="Q137" s="13"/>
      <c r="R137" s="13"/>
      <c r="S137" s="13"/>
      <c r="T137" s="21"/>
      <c r="U137" s="5"/>
      <c r="V137" s="13"/>
      <c r="W137" s="12"/>
      <c r="X137" s="11"/>
      <c r="Y137" s="8"/>
      <c r="Z137" s="5"/>
      <c r="AB137" s="7"/>
    </row>
    <row r="138" spans="1:28" s="2" customFormat="1" x14ac:dyDescent="0.25">
      <c r="A138" s="7"/>
      <c r="B138" s="3"/>
      <c r="C138" s="4"/>
      <c r="D138" s="3"/>
      <c r="E138" s="21"/>
      <c r="F138" s="3"/>
      <c r="G138" s="3"/>
      <c r="H138" s="3"/>
      <c r="I138" s="10"/>
      <c r="J138" s="22"/>
      <c r="K138" s="22"/>
      <c r="L138" s="21"/>
      <c r="M138" s="10"/>
      <c r="N138" s="5"/>
      <c r="O138" s="5"/>
      <c r="P138" s="5"/>
      <c r="Q138" s="13"/>
      <c r="R138" s="13"/>
      <c r="S138" s="13"/>
      <c r="T138" s="21"/>
      <c r="U138" s="5"/>
      <c r="V138" s="13"/>
      <c r="W138" s="12"/>
      <c r="X138" s="11"/>
      <c r="Y138" s="8"/>
      <c r="Z138" s="5"/>
      <c r="AB138" s="7"/>
    </row>
    <row r="139" spans="1:28" s="2" customFormat="1" x14ac:dyDescent="0.25">
      <c r="A139" s="7"/>
      <c r="B139" s="3"/>
      <c r="C139" s="4"/>
      <c r="D139" s="3"/>
      <c r="E139" s="21"/>
      <c r="F139" s="3"/>
      <c r="G139" s="3"/>
      <c r="H139" s="3"/>
      <c r="I139" s="10"/>
      <c r="J139" s="22"/>
      <c r="K139" s="22"/>
      <c r="L139" s="21"/>
      <c r="M139" s="10"/>
      <c r="N139" s="5"/>
      <c r="O139" s="5"/>
      <c r="P139" s="5"/>
      <c r="Q139" s="13"/>
      <c r="R139" s="13"/>
      <c r="S139" s="13"/>
      <c r="T139" s="21"/>
      <c r="U139" s="5"/>
      <c r="V139" s="13"/>
      <c r="W139" s="12"/>
      <c r="X139" s="11"/>
      <c r="Y139" s="8"/>
      <c r="Z139" s="5"/>
      <c r="AB139" s="7"/>
    </row>
    <row r="140" spans="1:28" s="2" customFormat="1" x14ac:dyDescent="0.25">
      <c r="A140" s="7"/>
      <c r="B140" s="3"/>
      <c r="C140" s="4"/>
      <c r="D140" s="3"/>
      <c r="E140" s="21"/>
      <c r="F140" s="3"/>
      <c r="G140" s="3"/>
      <c r="H140" s="3"/>
      <c r="I140" s="10"/>
      <c r="J140" s="22"/>
      <c r="K140" s="22"/>
      <c r="L140" s="21"/>
      <c r="M140" s="10"/>
      <c r="N140" s="5"/>
      <c r="O140" s="5"/>
      <c r="P140" s="5"/>
      <c r="Q140" s="13"/>
      <c r="R140" s="13"/>
      <c r="S140" s="13"/>
      <c r="T140" s="21"/>
      <c r="U140" s="5"/>
      <c r="V140" s="13"/>
      <c r="W140" s="12"/>
      <c r="X140" s="11"/>
      <c r="Y140" s="8"/>
      <c r="Z140" s="5"/>
      <c r="AB140" s="7"/>
    </row>
    <row r="141" spans="1:28" s="2" customFormat="1" x14ac:dyDescent="0.25">
      <c r="A141" s="7"/>
      <c r="B141" s="3"/>
      <c r="C141" s="4"/>
      <c r="D141" s="3"/>
      <c r="E141" s="21"/>
      <c r="F141" s="3"/>
      <c r="G141" s="3"/>
      <c r="H141" s="3"/>
      <c r="I141" s="10"/>
      <c r="J141" s="22"/>
      <c r="K141" s="22"/>
      <c r="L141" s="21"/>
      <c r="M141" s="10"/>
      <c r="N141" s="5"/>
      <c r="O141" s="5"/>
      <c r="P141" s="5"/>
      <c r="Q141" s="13"/>
      <c r="R141" s="13"/>
      <c r="S141" s="13"/>
      <c r="T141" s="21"/>
      <c r="U141" s="5"/>
      <c r="V141" s="13"/>
      <c r="W141" s="12"/>
      <c r="X141" s="11"/>
      <c r="Y141" s="8"/>
      <c r="Z141" s="5"/>
      <c r="AB141" s="7"/>
    </row>
    <row r="142" spans="1:28" s="2" customFormat="1" x14ac:dyDescent="0.25">
      <c r="A142" s="7"/>
      <c r="B142" s="3"/>
      <c r="C142" s="4"/>
      <c r="D142" s="3"/>
      <c r="E142" s="21"/>
      <c r="F142" s="3"/>
      <c r="G142" s="3"/>
      <c r="H142" s="3"/>
      <c r="I142" s="10"/>
      <c r="J142" s="22"/>
      <c r="K142" s="22"/>
      <c r="L142" s="21"/>
      <c r="M142" s="10"/>
      <c r="N142" s="5"/>
      <c r="O142" s="5"/>
      <c r="P142" s="5"/>
      <c r="Q142" s="13"/>
      <c r="R142" s="13"/>
      <c r="S142" s="13"/>
      <c r="T142" s="21"/>
      <c r="U142" s="5"/>
      <c r="V142" s="13"/>
      <c r="W142" s="12"/>
      <c r="X142" s="11"/>
      <c r="Y142" s="8"/>
      <c r="Z142" s="5"/>
      <c r="AB142" s="7"/>
    </row>
    <row r="143" spans="1:28" s="2" customFormat="1" x14ac:dyDescent="0.25">
      <c r="A143" s="7"/>
      <c r="B143" s="3"/>
      <c r="C143" s="4"/>
      <c r="D143" s="3"/>
      <c r="E143" s="21"/>
      <c r="F143" s="3"/>
      <c r="G143" s="3"/>
      <c r="H143" s="3"/>
      <c r="I143" s="10"/>
      <c r="J143" s="22"/>
      <c r="K143" s="22"/>
      <c r="L143" s="21"/>
      <c r="M143" s="10"/>
      <c r="N143" s="5"/>
      <c r="O143" s="5"/>
      <c r="P143" s="5"/>
      <c r="Q143" s="13"/>
      <c r="R143" s="13"/>
      <c r="S143" s="13"/>
      <c r="T143" s="21"/>
      <c r="U143" s="5"/>
      <c r="V143" s="13"/>
      <c r="W143" s="12"/>
      <c r="X143" s="11"/>
      <c r="Y143" s="8"/>
      <c r="Z143" s="5"/>
      <c r="AB143" s="7"/>
    </row>
    <row r="144" spans="1:28" s="2" customFormat="1" x14ac:dyDescent="0.25">
      <c r="A144" s="7"/>
      <c r="B144" s="3"/>
      <c r="C144" s="4"/>
      <c r="D144" s="3"/>
      <c r="E144" s="21"/>
      <c r="F144" s="3"/>
      <c r="G144" s="3"/>
      <c r="H144" s="3"/>
      <c r="I144" s="10"/>
      <c r="J144" s="22"/>
      <c r="K144" s="22"/>
      <c r="L144" s="21"/>
      <c r="M144" s="10"/>
      <c r="N144" s="5"/>
      <c r="O144" s="5"/>
      <c r="P144" s="5"/>
      <c r="Q144" s="13"/>
      <c r="R144" s="13"/>
      <c r="S144" s="13"/>
      <c r="T144" s="21"/>
      <c r="U144" s="5"/>
      <c r="V144" s="13"/>
      <c r="W144" s="12"/>
      <c r="X144" s="11"/>
      <c r="Y144" s="8"/>
      <c r="Z144" s="5"/>
      <c r="AB144" s="7"/>
    </row>
    <row r="145" spans="1:28" s="2" customFormat="1" x14ac:dyDescent="0.25">
      <c r="A145" s="7"/>
      <c r="B145" s="3"/>
      <c r="C145" s="4"/>
      <c r="D145" s="3"/>
      <c r="E145" s="21"/>
      <c r="F145" s="3"/>
      <c r="G145" s="3"/>
      <c r="H145" s="3"/>
      <c r="I145" s="10"/>
      <c r="J145" s="22"/>
      <c r="K145" s="22"/>
      <c r="L145" s="21"/>
      <c r="M145" s="10"/>
      <c r="N145" s="5"/>
      <c r="O145" s="5"/>
      <c r="P145" s="5"/>
      <c r="Q145" s="13"/>
      <c r="R145" s="13"/>
      <c r="S145" s="13"/>
      <c r="T145" s="21"/>
      <c r="U145" s="5"/>
      <c r="V145" s="13"/>
      <c r="W145" s="12"/>
      <c r="X145" s="11"/>
      <c r="Y145" s="8"/>
      <c r="Z145" s="5"/>
      <c r="AB145" s="7"/>
    </row>
    <row r="146" spans="1:28" s="2" customFormat="1" x14ac:dyDescent="0.25">
      <c r="A146" s="7"/>
      <c r="B146" s="3"/>
      <c r="C146" s="4"/>
      <c r="D146" s="3"/>
      <c r="E146" s="21"/>
      <c r="F146" s="3"/>
      <c r="G146" s="3"/>
      <c r="H146" s="3"/>
      <c r="I146" s="10"/>
      <c r="J146" s="22"/>
      <c r="K146" s="22"/>
      <c r="L146" s="21"/>
      <c r="M146" s="10"/>
      <c r="N146" s="5"/>
      <c r="O146" s="5"/>
      <c r="P146" s="5"/>
      <c r="Q146" s="13"/>
      <c r="R146" s="13"/>
      <c r="S146" s="13"/>
      <c r="T146" s="21"/>
      <c r="U146" s="5"/>
      <c r="V146" s="13"/>
      <c r="W146" s="12"/>
      <c r="X146" s="11"/>
      <c r="Y146" s="8"/>
      <c r="Z146" s="5"/>
      <c r="AB146" s="7"/>
    </row>
    <row r="147" spans="1:28" s="2" customFormat="1" x14ac:dyDescent="0.25">
      <c r="A147" s="7"/>
      <c r="B147" s="3"/>
      <c r="C147" s="4"/>
      <c r="D147" s="3"/>
      <c r="E147" s="21"/>
      <c r="F147" s="3"/>
      <c r="G147" s="3"/>
      <c r="H147" s="3"/>
      <c r="I147" s="10"/>
      <c r="J147" s="22"/>
      <c r="K147" s="22"/>
      <c r="L147" s="21"/>
      <c r="M147" s="10"/>
      <c r="N147" s="5"/>
      <c r="O147" s="5"/>
      <c r="P147" s="5"/>
      <c r="Q147" s="13"/>
      <c r="R147" s="13"/>
      <c r="S147" s="13"/>
      <c r="T147" s="21"/>
      <c r="U147" s="5"/>
      <c r="V147" s="13"/>
      <c r="W147" s="12"/>
      <c r="X147" s="11"/>
      <c r="Y147" s="8"/>
      <c r="Z147" s="5"/>
      <c r="AB147" s="7"/>
    </row>
    <row r="148" spans="1:28" s="2" customFormat="1" x14ac:dyDescent="0.25">
      <c r="A148" s="7"/>
      <c r="B148" s="3"/>
      <c r="C148" s="4"/>
      <c r="D148" s="3"/>
      <c r="E148" s="21"/>
      <c r="F148" s="3"/>
      <c r="G148" s="3"/>
      <c r="H148" s="3"/>
      <c r="I148" s="10"/>
      <c r="J148" s="22"/>
      <c r="K148" s="22"/>
      <c r="L148" s="21"/>
      <c r="M148" s="10"/>
      <c r="N148" s="5"/>
      <c r="O148" s="5"/>
      <c r="P148" s="5"/>
      <c r="Q148" s="13"/>
      <c r="R148" s="13"/>
      <c r="S148" s="13"/>
      <c r="T148" s="21"/>
      <c r="U148" s="5"/>
      <c r="V148" s="13"/>
      <c r="W148" s="12"/>
      <c r="X148" s="11"/>
      <c r="Y148" s="8"/>
      <c r="Z148" s="5"/>
      <c r="AB148" s="7"/>
    </row>
    <row r="149" spans="1:28" s="2" customFormat="1" x14ac:dyDescent="0.25">
      <c r="A149" s="7"/>
      <c r="B149" s="3"/>
      <c r="C149" s="4"/>
      <c r="D149" s="3"/>
      <c r="E149" s="21"/>
      <c r="F149" s="3"/>
      <c r="G149" s="3"/>
      <c r="H149" s="3"/>
      <c r="I149" s="10"/>
      <c r="J149" s="22"/>
      <c r="K149" s="22"/>
      <c r="L149" s="21"/>
      <c r="M149" s="10"/>
      <c r="N149" s="5"/>
      <c r="O149" s="5"/>
      <c r="P149" s="5"/>
      <c r="Q149" s="13"/>
      <c r="R149" s="13"/>
      <c r="S149" s="13"/>
      <c r="T149" s="21"/>
      <c r="U149" s="5"/>
      <c r="V149" s="13"/>
      <c r="W149" s="12"/>
      <c r="X149" s="11"/>
      <c r="Y149" s="8"/>
      <c r="Z149" s="5"/>
      <c r="AB149" s="7"/>
    </row>
    <row r="150" spans="1:28" s="2" customFormat="1" x14ac:dyDescent="0.25">
      <c r="A150" s="7"/>
      <c r="B150" s="3"/>
      <c r="C150" s="4"/>
      <c r="D150" s="3"/>
      <c r="E150" s="21"/>
      <c r="F150" s="3"/>
      <c r="G150" s="3"/>
      <c r="H150" s="3"/>
      <c r="I150" s="10"/>
      <c r="J150" s="22"/>
      <c r="K150" s="22"/>
      <c r="L150" s="21"/>
      <c r="M150" s="10"/>
      <c r="N150" s="5"/>
      <c r="O150" s="5"/>
      <c r="P150" s="5"/>
      <c r="Q150" s="13"/>
      <c r="R150" s="13"/>
      <c r="S150" s="13"/>
      <c r="T150" s="21"/>
      <c r="U150" s="5"/>
      <c r="V150" s="13"/>
      <c r="W150" s="12"/>
      <c r="X150" s="11"/>
      <c r="Y150" s="8"/>
      <c r="Z150" s="5"/>
      <c r="AB150" s="7"/>
    </row>
    <row r="151" spans="1:28" s="2" customFormat="1" x14ac:dyDescent="0.25">
      <c r="A151" s="7"/>
      <c r="B151" s="3"/>
      <c r="C151" s="4"/>
      <c r="D151" s="3"/>
      <c r="E151" s="21"/>
      <c r="F151" s="3"/>
      <c r="G151" s="3"/>
      <c r="H151" s="3"/>
      <c r="I151" s="10"/>
      <c r="J151" s="22"/>
      <c r="K151" s="22"/>
      <c r="L151" s="21"/>
      <c r="M151" s="10"/>
      <c r="N151" s="5"/>
      <c r="O151" s="5"/>
      <c r="P151" s="5"/>
      <c r="Q151" s="13"/>
      <c r="R151" s="13"/>
      <c r="S151" s="13"/>
      <c r="T151" s="21"/>
      <c r="U151" s="5"/>
      <c r="V151" s="13"/>
      <c r="W151" s="12"/>
      <c r="X151" s="11"/>
      <c r="Y151" s="8"/>
      <c r="Z151" s="5"/>
      <c r="AB151" s="7"/>
    </row>
    <row r="152" spans="1:28" s="2" customFormat="1" x14ac:dyDescent="0.25">
      <c r="A152" s="7"/>
      <c r="B152" s="3"/>
      <c r="C152" s="4"/>
      <c r="D152" s="3"/>
      <c r="E152" s="21"/>
      <c r="F152" s="3"/>
      <c r="G152" s="3"/>
      <c r="H152" s="3"/>
      <c r="I152" s="10"/>
      <c r="J152" s="22"/>
      <c r="K152" s="22"/>
      <c r="L152" s="21"/>
      <c r="M152" s="10"/>
      <c r="N152" s="5"/>
      <c r="O152" s="5"/>
      <c r="P152" s="5"/>
      <c r="Q152" s="13"/>
      <c r="R152" s="13"/>
      <c r="S152" s="13"/>
      <c r="T152" s="21"/>
      <c r="U152" s="5"/>
      <c r="V152" s="13"/>
      <c r="W152" s="12"/>
      <c r="X152" s="11"/>
      <c r="Y152" s="8"/>
      <c r="Z152" s="5"/>
      <c r="AB152" s="7"/>
    </row>
    <row r="153" spans="1:28" s="2" customFormat="1" x14ac:dyDescent="0.25">
      <c r="A153" s="7"/>
      <c r="B153" s="3"/>
      <c r="C153" s="4"/>
      <c r="D153" s="3"/>
      <c r="E153" s="21"/>
      <c r="F153" s="3"/>
      <c r="G153" s="3"/>
      <c r="H153" s="3"/>
      <c r="I153" s="10"/>
      <c r="J153" s="22"/>
      <c r="K153" s="22"/>
      <c r="L153" s="21"/>
      <c r="M153" s="10"/>
      <c r="N153" s="5"/>
      <c r="O153" s="5"/>
      <c r="P153" s="5"/>
      <c r="Q153" s="13"/>
      <c r="R153" s="13"/>
      <c r="S153" s="13"/>
      <c r="T153" s="21"/>
      <c r="U153" s="5"/>
      <c r="V153" s="13"/>
      <c r="W153" s="12"/>
      <c r="X153" s="11"/>
      <c r="Y153" s="8"/>
      <c r="Z153" s="5"/>
      <c r="AB153" s="7"/>
    </row>
    <row r="154" spans="1:28" s="2" customFormat="1" x14ac:dyDescent="0.25">
      <c r="A154" s="7"/>
      <c r="B154" s="3"/>
      <c r="C154" s="4"/>
      <c r="D154" s="3"/>
      <c r="E154" s="21"/>
      <c r="F154" s="3"/>
      <c r="G154" s="3"/>
      <c r="H154" s="3"/>
      <c r="I154" s="10"/>
      <c r="J154" s="22"/>
      <c r="K154" s="22"/>
      <c r="L154" s="21"/>
      <c r="M154" s="10"/>
      <c r="N154" s="5"/>
      <c r="O154" s="5"/>
      <c r="P154" s="5"/>
      <c r="Q154" s="13"/>
      <c r="R154" s="13"/>
      <c r="S154" s="13"/>
      <c r="T154" s="21"/>
      <c r="U154" s="5"/>
      <c r="V154" s="13"/>
      <c r="W154" s="12"/>
      <c r="X154" s="11"/>
      <c r="Y154" s="8"/>
      <c r="Z154" s="5"/>
      <c r="AB154" s="7"/>
    </row>
    <row r="155" spans="1:28" s="2" customFormat="1" x14ac:dyDescent="0.25">
      <c r="A155" s="7"/>
      <c r="B155" s="3"/>
      <c r="C155" s="4"/>
      <c r="D155" s="3"/>
      <c r="E155" s="21"/>
      <c r="F155" s="3"/>
      <c r="G155" s="3"/>
      <c r="H155" s="3"/>
      <c r="I155" s="10"/>
      <c r="J155" s="22"/>
      <c r="K155" s="22"/>
      <c r="L155" s="21"/>
      <c r="M155" s="10"/>
      <c r="N155" s="5"/>
      <c r="O155" s="5"/>
      <c r="P155" s="5"/>
      <c r="Q155" s="13"/>
      <c r="R155" s="13"/>
      <c r="S155" s="13"/>
      <c r="T155" s="21"/>
      <c r="U155" s="5"/>
      <c r="V155" s="13"/>
      <c r="W155" s="12"/>
      <c r="X155" s="11"/>
      <c r="Y155" s="8"/>
      <c r="Z155" s="5"/>
      <c r="AB155" s="7"/>
    </row>
    <row r="156" spans="1:28" s="2" customFormat="1" x14ac:dyDescent="0.25">
      <c r="A156" s="7"/>
      <c r="B156" s="3"/>
      <c r="C156" s="4"/>
      <c r="D156" s="3"/>
      <c r="E156" s="21"/>
      <c r="F156" s="3"/>
      <c r="G156" s="3"/>
      <c r="H156" s="3"/>
      <c r="I156" s="10"/>
      <c r="J156" s="22"/>
      <c r="K156" s="22"/>
      <c r="L156" s="21"/>
      <c r="M156" s="10"/>
      <c r="N156" s="5"/>
      <c r="O156" s="5"/>
      <c r="P156" s="5"/>
      <c r="Q156" s="13"/>
      <c r="R156" s="13"/>
      <c r="S156" s="13"/>
      <c r="T156" s="21"/>
      <c r="U156" s="5"/>
      <c r="V156" s="13"/>
      <c r="W156" s="12"/>
      <c r="X156" s="11"/>
      <c r="Y156" s="8"/>
      <c r="Z156" s="5"/>
      <c r="AB156" s="7"/>
    </row>
    <row r="157" spans="1:28" s="2" customFormat="1" x14ac:dyDescent="0.25">
      <c r="A157" s="7"/>
      <c r="B157" s="3"/>
      <c r="C157" s="4"/>
      <c r="D157" s="3"/>
      <c r="E157" s="21"/>
      <c r="F157" s="3"/>
      <c r="G157" s="3"/>
      <c r="H157" s="3"/>
      <c r="I157" s="10"/>
      <c r="J157" s="22"/>
      <c r="K157" s="22"/>
      <c r="L157" s="21"/>
      <c r="M157" s="10"/>
      <c r="N157" s="5"/>
      <c r="O157" s="5"/>
      <c r="P157" s="5"/>
      <c r="Q157" s="13"/>
      <c r="R157" s="13"/>
      <c r="S157" s="13"/>
      <c r="T157" s="21"/>
      <c r="U157" s="5"/>
      <c r="V157" s="13"/>
      <c r="W157" s="12"/>
      <c r="X157" s="11"/>
      <c r="Y157" s="8"/>
      <c r="Z157" s="5"/>
      <c r="AB157" s="7"/>
    </row>
    <row r="158" spans="1:28" s="2" customFormat="1" x14ac:dyDescent="0.25">
      <c r="A158" s="7"/>
      <c r="B158" s="3"/>
      <c r="C158" s="4"/>
      <c r="D158" s="3"/>
      <c r="E158" s="21"/>
      <c r="F158" s="3"/>
      <c r="G158" s="3"/>
      <c r="H158" s="3"/>
      <c r="I158" s="10"/>
      <c r="J158" s="22"/>
      <c r="K158" s="22"/>
      <c r="L158" s="21"/>
      <c r="M158" s="10"/>
      <c r="N158" s="5"/>
      <c r="O158" s="5"/>
      <c r="P158" s="5"/>
      <c r="Q158" s="13"/>
      <c r="R158" s="13"/>
      <c r="S158" s="13"/>
      <c r="T158" s="21"/>
      <c r="U158" s="5"/>
      <c r="V158" s="13"/>
      <c r="W158" s="12"/>
      <c r="X158" s="11"/>
      <c r="Y158" s="8"/>
      <c r="Z158" s="5"/>
      <c r="AB158" s="7"/>
    </row>
    <row r="159" spans="1:28" s="2" customFormat="1" x14ac:dyDescent="0.25">
      <c r="A159" s="7"/>
      <c r="B159" s="3"/>
      <c r="C159" s="4"/>
      <c r="D159" s="3"/>
      <c r="E159" s="21"/>
      <c r="F159" s="3"/>
      <c r="G159" s="3"/>
      <c r="H159" s="3"/>
      <c r="I159" s="10"/>
      <c r="J159" s="22"/>
      <c r="K159" s="22"/>
      <c r="L159" s="21"/>
      <c r="M159" s="10"/>
      <c r="N159" s="5"/>
      <c r="O159" s="5"/>
      <c r="P159" s="5"/>
      <c r="Q159" s="13"/>
      <c r="R159" s="13"/>
      <c r="S159" s="13"/>
      <c r="T159" s="21"/>
      <c r="U159" s="5"/>
      <c r="V159" s="13"/>
      <c r="W159" s="12"/>
      <c r="X159" s="11"/>
      <c r="Y159" s="8"/>
      <c r="Z159" s="5"/>
      <c r="AB159" s="7"/>
    </row>
    <row r="160" spans="1:28" s="2" customFormat="1" x14ac:dyDescent="0.25">
      <c r="A160" s="7"/>
      <c r="B160" s="3"/>
      <c r="C160" s="4"/>
      <c r="D160" s="3"/>
      <c r="E160" s="21"/>
      <c r="F160" s="3"/>
      <c r="G160" s="3"/>
      <c r="H160" s="3"/>
      <c r="I160" s="10"/>
      <c r="J160" s="22"/>
      <c r="K160" s="22"/>
      <c r="L160" s="21"/>
      <c r="M160" s="10"/>
      <c r="N160" s="5"/>
      <c r="O160" s="5"/>
      <c r="P160" s="5"/>
      <c r="Q160" s="13"/>
      <c r="R160" s="13"/>
      <c r="S160" s="13"/>
      <c r="T160" s="21"/>
      <c r="U160" s="5"/>
      <c r="V160" s="13"/>
      <c r="W160" s="12"/>
      <c r="X160" s="11"/>
      <c r="Y160" s="8"/>
      <c r="Z160" s="5"/>
      <c r="AB160" s="7"/>
    </row>
  </sheetData>
  <mergeCells count="29">
    <mergeCell ref="AC19:AC27"/>
    <mergeCell ref="AC34:AC35"/>
    <mergeCell ref="C16:C18"/>
    <mergeCell ref="C19:C21"/>
    <mergeCell ref="C32:C33"/>
    <mergeCell ref="C36:C37"/>
    <mergeCell ref="C22:C24"/>
    <mergeCell ref="C49:C50"/>
    <mergeCell ref="C38:C39"/>
    <mergeCell ref="C41:C42"/>
    <mergeCell ref="C43:C44"/>
    <mergeCell ref="C45:C46"/>
    <mergeCell ref="C47:C48"/>
    <mergeCell ref="A1:AC1"/>
    <mergeCell ref="A3:A11"/>
    <mergeCell ref="A36:A53"/>
    <mergeCell ref="A29:A33"/>
    <mergeCell ref="A13:A14"/>
    <mergeCell ref="A16:A18"/>
    <mergeCell ref="AC29:AC33"/>
    <mergeCell ref="AC36:AC53"/>
    <mergeCell ref="C3:C9"/>
    <mergeCell ref="C10:C11"/>
    <mergeCell ref="A19:A27"/>
    <mergeCell ref="A34:A35"/>
    <mergeCell ref="C13:C14"/>
    <mergeCell ref="AC3:AC11"/>
    <mergeCell ref="AC13:AC14"/>
    <mergeCell ref="AC16:AC18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C9245-5FD0-422D-AACB-B5BCAFB8799D}">
  <dimension ref="A1:AD160"/>
  <sheetViews>
    <sheetView topLeftCell="D1" zoomScaleNormal="100" workbookViewId="0">
      <selection activeCell="D15" sqref="D15"/>
    </sheetView>
  </sheetViews>
  <sheetFormatPr defaultColWidth="9.7109375" defaultRowHeight="15" x14ac:dyDescent="0.25"/>
  <cols>
    <col min="1" max="1" width="9.7109375" style="6"/>
    <col min="2" max="2" width="5.42578125" style="29" customWidth="1"/>
    <col min="3" max="3" width="47.85546875" style="6" customWidth="1"/>
    <col min="4" max="4" width="61.7109375" style="4" customWidth="1"/>
    <col min="5" max="5" width="20.140625" style="29" bestFit="1" customWidth="1"/>
    <col min="6" max="6" width="14.42578125" style="29" customWidth="1"/>
    <col min="7" max="7" width="7.28515625" style="29" customWidth="1"/>
    <col min="8" max="8" width="12.42578125" style="29" customWidth="1"/>
    <col min="9" max="9" width="8.5703125" style="29" customWidth="1"/>
    <col min="10" max="10" width="6.5703125" style="29" customWidth="1"/>
    <col min="11" max="11" width="6.5703125" style="22" customWidth="1"/>
    <col min="12" max="12" width="4" style="22" customWidth="1"/>
    <col min="13" max="13" width="6.5703125" style="29" customWidth="1"/>
    <col min="14" max="20" width="5.5703125" style="29" customWidth="1"/>
    <col min="21" max="21" width="6.5703125" style="29" customWidth="1"/>
    <col min="22" max="22" width="3.7109375" style="29" customWidth="1"/>
    <col min="23" max="24" width="5.5703125" style="29" customWidth="1"/>
    <col min="25" max="25" width="4" style="29" customWidth="1"/>
    <col min="26" max="26" width="5.5703125" style="29" customWidth="1"/>
    <col min="27" max="27" width="6.5703125" style="29" customWidth="1"/>
    <col min="28" max="28" width="14" style="6" bestFit="1" customWidth="1"/>
    <col min="29" max="29" width="14.42578125" style="6" customWidth="1"/>
    <col min="30" max="30" width="14.42578125" style="6" bestFit="1" customWidth="1"/>
    <col min="31" max="16384" width="9.7109375" style="6"/>
  </cols>
  <sheetData>
    <row r="1" spans="1:30" ht="26.25" customHeight="1" x14ac:dyDescent="0.25">
      <c r="A1" s="81" t="s">
        <v>104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2"/>
    </row>
    <row r="2" spans="1:30" ht="71.25" customHeight="1" x14ac:dyDescent="0.25">
      <c r="A2" s="65" t="s">
        <v>90</v>
      </c>
      <c r="B2" s="65" t="s">
        <v>0</v>
      </c>
      <c r="C2" s="65" t="s">
        <v>105</v>
      </c>
      <c r="D2" s="65" t="s">
        <v>96</v>
      </c>
      <c r="E2" s="66" t="s">
        <v>1</v>
      </c>
      <c r="F2" s="66" t="s">
        <v>103</v>
      </c>
      <c r="G2" s="66" t="s">
        <v>2</v>
      </c>
      <c r="H2" s="66" t="s">
        <v>3</v>
      </c>
      <c r="I2" s="66" t="s">
        <v>4</v>
      </c>
      <c r="J2" s="64" t="s">
        <v>47</v>
      </c>
      <c r="K2" s="64" t="s">
        <v>48</v>
      </c>
      <c r="L2" s="64" t="s">
        <v>89</v>
      </c>
      <c r="M2" s="64" t="s">
        <v>56</v>
      </c>
      <c r="N2" s="64" t="s">
        <v>50</v>
      </c>
      <c r="O2" s="64" t="s">
        <v>41</v>
      </c>
      <c r="P2" s="64" t="s">
        <v>42</v>
      </c>
      <c r="Q2" s="64" t="s">
        <v>43</v>
      </c>
      <c r="R2" s="64" t="s">
        <v>52</v>
      </c>
      <c r="S2" s="64" t="s">
        <v>51</v>
      </c>
      <c r="T2" s="64" t="s">
        <v>54</v>
      </c>
      <c r="U2" s="64" t="s">
        <v>58</v>
      </c>
      <c r="V2" s="64" t="s">
        <v>45</v>
      </c>
      <c r="W2" s="64" t="s">
        <v>53</v>
      </c>
      <c r="X2" s="64" t="s">
        <v>59</v>
      </c>
      <c r="Y2" s="64" t="s">
        <v>49</v>
      </c>
      <c r="Z2" s="64" t="s">
        <v>46</v>
      </c>
      <c r="AA2" s="64" t="s">
        <v>44</v>
      </c>
      <c r="AB2" s="67" t="s">
        <v>106</v>
      </c>
      <c r="AC2" s="67" t="s">
        <v>107</v>
      </c>
      <c r="AD2" s="67" t="s">
        <v>60</v>
      </c>
    </row>
    <row r="3" spans="1:30" ht="30" customHeight="1" x14ac:dyDescent="0.25">
      <c r="A3" s="83">
        <v>1</v>
      </c>
      <c r="B3" s="75">
        <v>1</v>
      </c>
      <c r="C3" s="83" t="s">
        <v>108</v>
      </c>
      <c r="D3" s="91" t="s">
        <v>5</v>
      </c>
      <c r="E3" s="46" t="s">
        <v>62</v>
      </c>
      <c r="F3" s="25" t="s">
        <v>57</v>
      </c>
      <c r="G3" s="17" t="s">
        <v>6</v>
      </c>
      <c r="H3" s="17" t="s">
        <v>7</v>
      </c>
      <c r="I3" s="25" t="s">
        <v>4</v>
      </c>
      <c r="J3" s="46">
        <v>75</v>
      </c>
      <c r="K3" s="41"/>
      <c r="L3" s="41"/>
      <c r="M3" s="46">
        <v>5</v>
      </c>
      <c r="N3" s="41"/>
      <c r="O3" s="41">
        <v>15</v>
      </c>
      <c r="P3" s="52">
        <v>30</v>
      </c>
      <c r="Q3" s="41">
        <v>10</v>
      </c>
      <c r="R3" s="41"/>
      <c r="S3" s="41">
        <v>10</v>
      </c>
      <c r="T3" s="41">
        <v>2</v>
      </c>
      <c r="U3" s="41">
        <v>15</v>
      </c>
      <c r="V3" s="41"/>
      <c r="W3" s="52">
        <v>5</v>
      </c>
      <c r="X3" s="52">
        <v>0</v>
      </c>
      <c r="Y3" s="52">
        <v>10</v>
      </c>
      <c r="Z3" s="52"/>
      <c r="AA3" s="52">
        <f t="shared" ref="AA3:AA38" si="0">SUM(J3:Z3)</f>
        <v>177</v>
      </c>
      <c r="AB3" s="70">
        <v>16.059999999999999</v>
      </c>
      <c r="AC3" s="70">
        <f t="shared" ref="AC3:AC53" si="1">AB3*AA3</f>
        <v>2842.62</v>
      </c>
      <c r="AD3" s="96">
        <f>SUM(AC3:AC11)</f>
        <v>169749.99</v>
      </c>
    </row>
    <row r="4" spans="1:30" ht="30" customHeight="1" x14ac:dyDescent="0.25">
      <c r="A4" s="84"/>
      <c r="B4" s="75">
        <v>2</v>
      </c>
      <c r="C4" s="84"/>
      <c r="D4" s="91"/>
      <c r="E4" s="46" t="s">
        <v>63</v>
      </c>
      <c r="F4" s="25" t="s">
        <v>57</v>
      </c>
      <c r="G4" s="17" t="s">
        <v>6</v>
      </c>
      <c r="H4" s="17" t="s">
        <v>7</v>
      </c>
      <c r="I4" s="25" t="s">
        <v>4</v>
      </c>
      <c r="J4" s="46">
        <v>20</v>
      </c>
      <c r="K4" s="41"/>
      <c r="L4" s="41"/>
      <c r="M4" s="46">
        <v>50</v>
      </c>
      <c r="N4" s="41">
        <v>20</v>
      </c>
      <c r="O4" s="41">
        <v>15</v>
      </c>
      <c r="P4" s="52">
        <v>35</v>
      </c>
      <c r="Q4" s="41">
        <v>10</v>
      </c>
      <c r="R4" s="41">
        <v>32</v>
      </c>
      <c r="S4" s="41">
        <v>30</v>
      </c>
      <c r="T4" s="41">
        <v>10</v>
      </c>
      <c r="U4" s="41">
        <v>135</v>
      </c>
      <c r="V4" s="41"/>
      <c r="W4" s="52">
        <v>125</v>
      </c>
      <c r="X4" s="52">
        <v>250</v>
      </c>
      <c r="Y4" s="52">
        <v>10</v>
      </c>
      <c r="Z4" s="52"/>
      <c r="AA4" s="52">
        <f t="shared" si="0"/>
        <v>742</v>
      </c>
      <c r="AB4" s="70">
        <v>32.5</v>
      </c>
      <c r="AC4" s="70">
        <f t="shared" si="1"/>
        <v>24115</v>
      </c>
      <c r="AD4" s="97"/>
    </row>
    <row r="5" spans="1:30" s="7" customFormat="1" x14ac:dyDescent="0.25">
      <c r="A5" s="84"/>
      <c r="B5" s="75">
        <v>3</v>
      </c>
      <c r="C5" s="84"/>
      <c r="D5" s="91"/>
      <c r="E5" s="46" t="s">
        <v>64</v>
      </c>
      <c r="F5" s="25" t="s">
        <v>57</v>
      </c>
      <c r="G5" s="17" t="s">
        <v>6</v>
      </c>
      <c r="H5" s="17" t="s">
        <v>7</v>
      </c>
      <c r="I5" s="25" t="s">
        <v>4</v>
      </c>
      <c r="J5" s="46">
        <v>60</v>
      </c>
      <c r="K5" s="41"/>
      <c r="L5" s="41"/>
      <c r="M5" s="46">
        <v>10</v>
      </c>
      <c r="N5" s="41"/>
      <c r="O5" s="41"/>
      <c r="P5" s="52">
        <v>60</v>
      </c>
      <c r="Q5" s="41">
        <v>30</v>
      </c>
      <c r="R5" s="41"/>
      <c r="S5" s="41">
        <v>5</v>
      </c>
      <c r="T5" s="41">
        <v>25</v>
      </c>
      <c r="U5" s="41">
        <v>113</v>
      </c>
      <c r="V5" s="41"/>
      <c r="W5" s="52">
        <v>5</v>
      </c>
      <c r="X5" s="52">
        <v>0</v>
      </c>
      <c r="Y5" s="52">
        <v>5</v>
      </c>
      <c r="Z5" s="52"/>
      <c r="AA5" s="52">
        <f t="shared" si="0"/>
        <v>313</v>
      </c>
      <c r="AB5" s="70">
        <v>44</v>
      </c>
      <c r="AC5" s="70">
        <f t="shared" si="1"/>
        <v>13772</v>
      </c>
      <c r="AD5" s="97"/>
    </row>
    <row r="6" spans="1:30" s="7" customFormat="1" x14ac:dyDescent="0.25">
      <c r="A6" s="84"/>
      <c r="B6" s="75">
        <v>4</v>
      </c>
      <c r="C6" s="84"/>
      <c r="D6" s="91"/>
      <c r="E6" s="46" t="s">
        <v>65</v>
      </c>
      <c r="F6" s="25" t="s">
        <v>57</v>
      </c>
      <c r="G6" s="17" t="s">
        <v>6</v>
      </c>
      <c r="H6" s="17" t="s">
        <v>7</v>
      </c>
      <c r="I6" s="25" t="s">
        <v>4</v>
      </c>
      <c r="J6" s="46"/>
      <c r="K6" s="41"/>
      <c r="L6" s="41"/>
      <c r="M6" s="46">
        <v>35</v>
      </c>
      <c r="N6" s="41"/>
      <c r="O6" s="41"/>
      <c r="P6" s="52">
        <v>20</v>
      </c>
      <c r="Q6" s="41">
        <v>10</v>
      </c>
      <c r="R6" s="41">
        <v>20</v>
      </c>
      <c r="S6" s="41"/>
      <c r="T6" s="41">
        <v>12</v>
      </c>
      <c r="U6" s="41">
        <v>13</v>
      </c>
      <c r="V6" s="41"/>
      <c r="W6" s="52">
        <v>7</v>
      </c>
      <c r="X6" s="52">
        <v>0</v>
      </c>
      <c r="Y6" s="52">
        <v>5</v>
      </c>
      <c r="Z6" s="52"/>
      <c r="AA6" s="52">
        <f t="shared" si="0"/>
        <v>122</v>
      </c>
      <c r="AB6" s="70">
        <v>72</v>
      </c>
      <c r="AC6" s="70">
        <f t="shared" si="1"/>
        <v>8784</v>
      </c>
      <c r="AD6" s="97"/>
    </row>
    <row r="7" spans="1:30" s="7" customFormat="1" x14ac:dyDescent="0.25">
      <c r="A7" s="84"/>
      <c r="B7" s="75">
        <v>5</v>
      </c>
      <c r="C7" s="84"/>
      <c r="D7" s="91"/>
      <c r="E7" s="46" t="s">
        <v>66</v>
      </c>
      <c r="F7" s="25" t="s">
        <v>57</v>
      </c>
      <c r="G7" s="17" t="s">
        <v>6</v>
      </c>
      <c r="H7" s="17" t="s">
        <v>7</v>
      </c>
      <c r="I7" s="25" t="s">
        <v>4</v>
      </c>
      <c r="J7" s="46">
        <v>10</v>
      </c>
      <c r="K7" s="41"/>
      <c r="L7" s="41"/>
      <c r="M7" s="46">
        <v>100</v>
      </c>
      <c r="N7" s="41"/>
      <c r="O7" s="41"/>
      <c r="P7" s="52">
        <v>20</v>
      </c>
      <c r="Q7" s="41">
        <v>5</v>
      </c>
      <c r="R7" s="41"/>
      <c r="S7" s="41"/>
      <c r="T7" s="41">
        <v>20</v>
      </c>
      <c r="U7" s="41">
        <v>5</v>
      </c>
      <c r="V7" s="41"/>
      <c r="W7" s="52">
        <v>6</v>
      </c>
      <c r="X7" s="52">
        <v>0</v>
      </c>
      <c r="Y7" s="52">
        <v>5</v>
      </c>
      <c r="Z7" s="52"/>
      <c r="AA7" s="52">
        <f t="shared" si="0"/>
        <v>171</v>
      </c>
      <c r="AB7" s="70">
        <v>70</v>
      </c>
      <c r="AC7" s="70">
        <f t="shared" si="1"/>
        <v>11970</v>
      </c>
      <c r="AD7" s="97"/>
    </row>
    <row r="8" spans="1:30" s="7" customFormat="1" x14ac:dyDescent="0.25">
      <c r="A8" s="84"/>
      <c r="B8" s="75">
        <v>6</v>
      </c>
      <c r="C8" s="84"/>
      <c r="D8" s="91"/>
      <c r="E8" s="46" t="s">
        <v>67</v>
      </c>
      <c r="F8" s="25" t="s">
        <v>57</v>
      </c>
      <c r="G8" s="17" t="s">
        <v>6</v>
      </c>
      <c r="H8" s="17" t="s">
        <v>7</v>
      </c>
      <c r="I8" s="25" t="s">
        <v>8</v>
      </c>
      <c r="J8" s="46">
        <v>20</v>
      </c>
      <c r="K8" s="41"/>
      <c r="L8" s="41"/>
      <c r="M8" s="46">
        <v>400</v>
      </c>
      <c r="N8" s="41">
        <v>10</v>
      </c>
      <c r="O8" s="41"/>
      <c r="P8" s="52">
        <v>35</v>
      </c>
      <c r="Q8" s="41">
        <v>0</v>
      </c>
      <c r="R8" s="41"/>
      <c r="S8" s="41"/>
      <c r="T8" s="41"/>
      <c r="U8" s="41">
        <v>117</v>
      </c>
      <c r="V8" s="41"/>
      <c r="W8" s="52">
        <v>20</v>
      </c>
      <c r="X8" s="52">
        <v>60</v>
      </c>
      <c r="Y8" s="52">
        <v>30</v>
      </c>
      <c r="Z8" s="52"/>
      <c r="AA8" s="52">
        <f t="shared" si="0"/>
        <v>692</v>
      </c>
      <c r="AB8" s="70">
        <v>31.64</v>
      </c>
      <c r="AC8" s="70">
        <f t="shared" si="1"/>
        <v>21894.880000000001</v>
      </c>
      <c r="AD8" s="97"/>
    </row>
    <row r="9" spans="1:30" s="7" customFormat="1" x14ac:dyDescent="0.25">
      <c r="A9" s="84"/>
      <c r="B9" s="75">
        <v>7</v>
      </c>
      <c r="C9" s="84"/>
      <c r="D9" s="91"/>
      <c r="E9" s="46" t="s">
        <v>68</v>
      </c>
      <c r="F9" s="25" t="s">
        <v>57</v>
      </c>
      <c r="G9" s="17" t="s">
        <v>6</v>
      </c>
      <c r="H9" s="17" t="s">
        <v>7</v>
      </c>
      <c r="I9" s="25" t="s">
        <v>4</v>
      </c>
      <c r="J9" s="46">
        <v>70</v>
      </c>
      <c r="K9" s="41"/>
      <c r="L9" s="41"/>
      <c r="M9" s="46">
        <v>1000</v>
      </c>
      <c r="N9" s="41">
        <v>20</v>
      </c>
      <c r="O9" s="41">
        <v>55</v>
      </c>
      <c r="P9" s="52">
        <v>90</v>
      </c>
      <c r="Q9" s="41">
        <v>30</v>
      </c>
      <c r="R9" s="41">
        <v>10</v>
      </c>
      <c r="S9" s="41">
        <v>120</v>
      </c>
      <c r="T9" s="41">
        <v>200</v>
      </c>
      <c r="U9" s="41">
        <v>15</v>
      </c>
      <c r="V9" s="41"/>
      <c r="W9" s="52">
        <v>5</v>
      </c>
      <c r="X9" s="52">
        <v>410</v>
      </c>
      <c r="Y9" s="52">
        <v>20</v>
      </c>
      <c r="Z9" s="52">
        <v>10</v>
      </c>
      <c r="AA9" s="52">
        <f t="shared" si="0"/>
        <v>2055</v>
      </c>
      <c r="AB9" s="70">
        <v>25.01</v>
      </c>
      <c r="AC9" s="70">
        <f t="shared" si="1"/>
        <v>51395.55</v>
      </c>
      <c r="AD9" s="97"/>
    </row>
    <row r="10" spans="1:30" s="7" customFormat="1" ht="41.25" customHeight="1" x14ac:dyDescent="0.25">
      <c r="A10" s="84"/>
      <c r="B10" s="75">
        <v>8</v>
      </c>
      <c r="C10" s="84"/>
      <c r="D10" s="92" t="s">
        <v>87</v>
      </c>
      <c r="E10" s="46" t="s">
        <v>69</v>
      </c>
      <c r="F10" s="25" t="s">
        <v>57</v>
      </c>
      <c r="G10" s="17" t="s">
        <v>6</v>
      </c>
      <c r="H10" s="17" t="s">
        <v>7</v>
      </c>
      <c r="I10" s="25" t="s">
        <v>8</v>
      </c>
      <c r="J10" s="41">
        <v>10</v>
      </c>
      <c r="K10" s="41"/>
      <c r="L10" s="41"/>
      <c r="M10" s="46">
        <v>40</v>
      </c>
      <c r="N10" s="41">
        <v>25</v>
      </c>
      <c r="O10" s="41"/>
      <c r="P10" s="52">
        <v>25</v>
      </c>
      <c r="Q10" s="41">
        <v>3</v>
      </c>
      <c r="R10" s="41"/>
      <c r="S10" s="41">
        <v>6</v>
      </c>
      <c r="T10" s="41">
        <v>4</v>
      </c>
      <c r="U10" s="41">
        <v>60</v>
      </c>
      <c r="V10" s="41"/>
      <c r="W10" s="52">
        <v>20</v>
      </c>
      <c r="X10" s="52">
        <v>40</v>
      </c>
      <c r="Y10" s="52">
        <v>20</v>
      </c>
      <c r="Z10" s="52"/>
      <c r="AA10" s="52">
        <f t="shared" si="0"/>
        <v>253</v>
      </c>
      <c r="AB10" s="70">
        <v>111.94</v>
      </c>
      <c r="AC10" s="70">
        <f t="shared" si="1"/>
        <v>28320.82</v>
      </c>
      <c r="AD10" s="97"/>
    </row>
    <row r="11" spans="1:30" s="7" customFormat="1" ht="40.5" customHeight="1" x14ac:dyDescent="0.25">
      <c r="A11" s="85"/>
      <c r="B11" s="75">
        <v>9</v>
      </c>
      <c r="C11" s="85"/>
      <c r="D11" s="92"/>
      <c r="E11" s="46" t="s">
        <v>70</v>
      </c>
      <c r="F11" s="25" t="s">
        <v>57</v>
      </c>
      <c r="G11" s="17" t="s">
        <v>6</v>
      </c>
      <c r="H11" s="17" t="s">
        <v>7</v>
      </c>
      <c r="I11" s="25" t="s">
        <v>4</v>
      </c>
      <c r="J11" s="41"/>
      <c r="K11" s="41"/>
      <c r="L11" s="41"/>
      <c r="M11" s="46">
        <v>25</v>
      </c>
      <c r="N11" s="41"/>
      <c r="O11" s="41"/>
      <c r="P11" s="52">
        <v>20</v>
      </c>
      <c r="Q11" s="41">
        <v>5</v>
      </c>
      <c r="R11" s="41"/>
      <c r="S11" s="41"/>
      <c r="T11" s="41"/>
      <c r="U11" s="41">
        <v>12</v>
      </c>
      <c r="V11" s="41"/>
      <c r="W11" s="52"/>
      <c r="X11" s="52">
        <v>0</v>
      </c>
      <c r="Y11" s="52">
        <v>20</v>
      </c>
      <c r="Z11" s="52"/>
      <c r="AA11" s="52">
        <f t="shared" si="0"/>
        <v>82</v>
      </c>
      <c r="AB11" s="70">
        <v>81.16</v>
      </c>
      <c r="AC11" s="70">
        <f t="shared" si="1"/>
        <v>6655.12</v>
      </c>
      <c r="AD11" s="97"/>
    </row>
    <row r="12" spans="1:30" s="7" customFormat="1" ht="62.25" customHeight="1" x14ac:dyDescent="0.25">
      <c r="A12" s="37">
        <v>2</v>
      </c>
      <c r="B12" s="76">
        <v>10</v>
      </c>
      <c r="C12" s="37" t="s">
        <v>108</v>
      </c>
      <c r="D12" s="35" t="s">
        <v>91</v>
      </c>
      <c r="E12" s="47" t="s">
        <v>71</v>
      </c>
      <c r="F12" s="47" t="s">
        <v>57</v>
      </c>
      <c r="G12" s="16" t="s">
        <v>6</v>
      </c>
      <c r="H12" s="16" t="s">
        <v>7</v>
      </c>
      <c r="I12" s="47" t="s">
        <v>8</v>
      </c>
      <c r="J12" s="60"/>
      <c r="K12" s="60"/>
      <c r="L12" s="60"/>
      <c r="M12" s="47"/>
      <c r="N12" s="60">
        <v>50</v>
      </c>
      <c r="O12" s="60">
        <v>75</v>
      </c>
      <c r="P12" s="60">
        <v>40</v>
      </c>
      <c r="Q12" s="60">
        <v>0</v>
      </c>
      <c r="R12" s="60"/>
      <c r="S12" s="60">
        <v>30</v>
      </c>
      <c r="T12" s="60"/>
      <c r="U12" s="60">
        <v>67</v>
      </c>
      <c r="V12" s="60"/>
      <c r="W12" s="60">
        <v>20</v>
      </c>
      <c r="X12" s="60">
        <v>0</v>
      </c>
      <c r="Y12" s="60">
        <v>10</v>
      </c>
      <c r="Z12" s="60"/>
      <c r="AA12" s="60">
        <f t="shared" si="0"/>
        <v>292</v>
      </c>
      <c r="AB12" s="62">
        <v>92.46</v>
      </c>
      <c r="AC12" s="62">
        <f t="shared" si="1"/>
        <v>26998.32</v>
      </c>
      <c r="AD12" s="77">
        <f>AC12</f>
        <v>26998.32</v>
      </c>
    </row>
    <row r="13" spans="1:30" s="7" customFormat="1" x14ac:dyDescent="0.25">
      <c r="A13" s="83">
        <v>3</v>
      </c>
      <c r="B13" s="75">
        <v>11</v>
      </c>
      <c r="C13" s="83" t="s">
        <v>109</v>
      </c>
      <c r="D13" s="95" t="s">
        <v>9</v>
      </c>
      <c r="E13" s="46" t="s">
        <v>62</v>
      </c>
      <c r="F13" s="25" t="s">
        <v>57</v>
      </c>
      <c r="G13" s="17" t="s">
        <v>6</v>
      </c>
      <c r="H13" s="17" t="s">
        <v>7</v>
      </c>
      <c r="I13" s="25" t="s">
        <v>4</v>
      </c>
      <c r="J13" s="41"/>
      <c r="K13" s="41"/>
      <c r="L13" s="41"/>
      <c r="M13" s="46"/>
      <c r="N13" s="41"/>
      <c r="O13" s="41"/>
      <c r="P13" s="52">
        <v>30</v>
      </c>
      <c r="Q13" s="41">
        <v>10</v>
      </c>
      <c r="R13" s="41"/>
      <c r="S13" s="41">
        <v>20</v>
      </c>
      <c r="T13" s="41"/>
      <c r="U13" s="41">
        <v>0</v>
      </c>
      <c r="V13" s="41"/>
      <c r="W13" s="41"/>
      <c r="X13" s="41">
        <v>0</v>
      </c>
      <c r="Y13" s="41">
        <v>5</v>
      </c>
      <c r="Z13" s="52"/>
      <c r="AA13" s="52">
        <f t="shared" si="0"/>
        <v>65</v>
      </c>
      <c r="AB13" s="70">
        <v>20</v>
      </c>
      <c r="AC13" s="70">
        <f t="shared" si="1"/>
        <v>1300</v>
      </c>
      <c r="AD13" s="96">
        <f>SUM(AC13:AC14)</f>
        <v>19899.2</v>
      </c>
    </row>
    <row r="14" spans="1:30" s="7" customFormat="1" ht="109.5" customHeight="1" x14ac:dyDescent="0.25">
      <c r="A14" s="84"/>
      <c r="B14" s="75">
        <v>12</v>
      </c>
      <c r="C14" s="84"/>
      <c r="D14" s="95"/>
      <c r="E14" s="46" t="s">
        <v>72</v>
      </c>
      <c r="F14" s="25" t="s">
        <v>57</v>
      </c>
      <c r="G14" s="17" t="s">
        <v>6</v>
      </c>
      <c r="H14" s="17" t="s">
        <v>7</v>
      </c>
      <c r="I14" s="25" t="s">
        <v>4</v>
      </c>
      <c r="J14" s="41"/>
      <c r="K14" s="41"/>
      <c r="L14" s="41"/>
      <c r="M14" s="46"/>
      <c r="N14" s="41"/>
      <c r="O14" s="41">
        <v>20</v>
      </c>
      <c r="P14" s="52">
        <v>40</v>
      </c>
      <c r="Q14" s="41">
        <v>10</v>
      </c>
      <c r="R14" s="41">
        <v>20</v>
      </c>
      <c r="S14" s="41">
        <v>100</v>
      </c>
      <c r="T14" s="41">
        <v>50</v>
      </c>
      <c r="U14" s="41">
        <v>37</v>
      </c>
      <c r="V14" s="41">
        <v>50</v>
      </c>
      <c r="W14" s="41">
        <v>1</v>
      </c>
      <c r="X14" s="41">
        <v>0</v>
      </c>
      <c r="Y14" s="41">
        <v>5</v>
      </c>
      <c r="Z14" s="52">
        <v>2</v>
      </c>
      <c r="AA14" s="52">
        <f t="shared" si="0"/>
        <v>335</v>
      </c>
      <c r="AB14" s="70">
        <v>55.52</v>
      </c>
      <c r="AC14" s="70">
        <f t="shared" si="1"/>
        <v>18599.2</v>
      </c>
      <c r="AD14" s="97"/>
    </row>
    <row r="15" spans="1:30" s="7" customFormat="1" ht="90" x14ac:dyDescent="0.25">
      <c r="A15" s="37">
        <v>4</v>
      </c>
      <c r="B15" s="76">
        <v>13</v>
      </c>
      <c r="C15" s="37" t="s">
        <v>109</v>
      </c>
      <c r="D15" s="80" t="s">
        <v>10</v>
      </c>
      <c r="E15" s="48" t="s">
        <v>73</v>
      </c>
      <c r="F15" s="47" t="s">
        <v>57</v>
      </c>
      <c r="G15" s="19" t="s">
        <v>6</v>
      </c>
      <c r="H15" s="19" t="s">
        <v>7</v>
      </c>
      <c r="I15" s="48" t="s">
        <v>8</v>
      </c>
      <c r="J15" s="61"/>
      <c r="K15" s="61"/>
      <c r="L15" s="61"/>
      <c r="M15" s="48">
        <v>12</v>
      </c>
      <c r="N15" s="61"/>
      <c r="O15" s="61"/>
      <c r="P15" s="61">
        <v>35</v>
      </c>
      <c r="Q15" s="61">
        <v>5</v>
      </c>
      <c r="R15" s="61"/>
      <c r="S15" s="61">
        <v>3</v>
      </c>
      <c r="T15" s="61">
        <v>3</v>
      </c>
      <c r="U15" s="61">
        <v>13</v>
      </c>
      <c r="V15" s="61"/>
      <c r="W15" s="61">
        <v>20</v>
      </c>
      <c r="X15" s="60">
        <v>0</v>
      </c>
      <c r="Y15" s="61">
        <v>12</v>
      </c>
      <c r="Z15" s="61"/>
      <c r="AA15" s="61">
        <f t="shared" si="0"/>
        <v>103</v>
      </c>
      <c r="AB15" s="62">
        <v>87.18</v>
      </c>
      <c r="AC15" s="62">
        <f t="shared" si="1"/>
        <v>8979.5400000000009</v>
      </c>
      <c r="AD15" s="77">
        <f>AC15</f>
        <v>8979.5400000000009</v>
      </c>
    </row>
    <row r="16" spans="1:30" s="7" customFormat="1" ht="33.75" customHeight="1" x14ac:dyDescent="0.25">
      <c r="A16" s="83">
        <v>5</v>
      </c>
      <c r="B16" s="75">
        <v>14</v>
      </c>
      <c r="C16" s="83" t="s">
        <v>109</v>
      </c>
      <c r="D16" s="92" t="s">
        <v>11</v>
      </c>
      <c r="E16" s="46" t="s">
        <v>74</v>
      </c>
      <c r="F16" s="25" t="s">
        <v>57</v>
      </c>
      <c r="G16" s="17" t="s">
        <v>6</v>
      </c>
      <c r="H16" s="17" t="s">
        <v>7</v>
      </c>
      <c r="I16" s="25" t="s">
        <v>4</v>
      </c>
      <c r="J16" s="46">
        <v>10</v>
      </c>
      <c r="K16" s="41"/>
      <c r="L16" s="41"/>
      <c r="M16" s="46">
        <v>5</v>
      </c>
      <c r="N16" s="41"/>
      <c r="O16" s="41"/>
      <c r="P16" s="52">
        <v>10</v>
      </c>
      <c r="Q16" s="41">
        <v>5</v>
      </c>
      <c r="R16" s="41"/>
      <c r="S16" s="41"/>
      <c r="T16" s="41"/>
      <c r="U16" s="41">
        <v>0</v>
      </c>
      <c r="V16" s="41"/>
      <c r="W16" s="41"/>
      <c r="X16" s="41">
        <v>0</v>
      </c>
      <c r="Y16" s="52">
        <v>5</v>
      </c>
      <c r="Z16" s="52"/>
      <c r="AA16" s="52">
        <f t="shared" si="0"/>
        <v>35</v>
      </c>
      <c r="AB16" s="70">
        <v>200</v>
      </c>
      <c r="AC16" s="70">
        <f t="shared" si="1"/>
        <v>7000</v>
      </c>
      <c r="AD16" s="96">
        <f>SUM(AC16:AC18)</f>
        <v>304999.59999999998</v>
      </c>
    </row>
    <row r="17" spans="1:30" s="7" customFormat="1" x14ac:dyDescent="0.25">
      <c r="A17" s="84"/>
      <c r="B17" s="75">
        <v>15</v>
      </c>
      <c r="C17" s="84"/>
      <c r="D17" s="92"/>
      <c r="E17" s="46" t="s">
        <v>75</v>
      </c>
      <c r="F17" s="25" t="s">
        <v>57</v>
      </c>
      <c r="G17" s="17" t="s">
        <v>6</v>
      </c>
      <c r="H17" s="17" t="s">
        <v>7</v>
      </c>
      <c r="I17" s="25" t="s">
        <v>4</v>
      </c>
      <c r="J17" s="46">
        <v>16</v>
      </c>
      <c r="K17" s="41"/>
      <c r="L17" s="41"/>
      <c r="M17" s="46">
        <v>5</v>
      </c>
      <c r="N17" s="41"/>
      <c r="O17" s="41">
        <v>6</v>
      </c>
      <c r="P17" s="52">
        <v>15</v>
      </c>
      <c r="Q17" s="41">
        <v>2</v>
      </c>
      <c r="R17" s="41"/>
      <c r="S17" s="41"/>
      <c r="T17" s="41"/>
      <c r="U17" s="41">
        <v>5</v>
      </c>
      <c r="V17" s="41"/>
      <c r="W17" s="41"/>
      <c r="X17" s="41">
        <v>0</v>
      </c>
      <c r="Y17" s="52">
        <v>5</v>
      </c>
      <c r="Z17" s="52"/>
      <c r="AA17" s="52">
        <f t="shared" si="0"/>
        <v>54</v>
      </c>
      <c r="AB17" s="70">
        <v>2200</v>
      </c>
      <c r="AC17" s="70">
        <f t="shared" si="1"/>
        <v>118800</v>
      </c>
      <c r="AD17" s="97"/>
    </row>
    <row r="18" spans="1:30" s="7" customFormat="1" ht="39" customHeight="1" x14ac:dyDescent="0.25">
      <c r="A18" s="85"/>
      <c r="B18" s="75">
        <v>16</v>
      </c>
      <c r="C18" s="85"/>
      <c r="D18" s="92"/>
      <c r="E18" s="46" t="s">
        <v>76</v>
      </c>
      <c r="F18" s="25" t="s">
        <v>57</v>
      </c>
      <c r="G18" s="17" t="s">
        <v>6</v>
      </c>
      <c r="H18" s="17" t="s">
        <v>7</v>
      </c>
      <c r="I18" s="25" t="s">
        <v>4</v>
      </c>
      <c r="J18" s="46">
        <v>24</v>
      </c>
      <c r="K18" s="41"/>
      <c r="L18" s="41"/>
      <c r="M18" s="46">
        <v>5</v>
      </c>
      <c r="N18" s="41"/>
      <c r="O18" s="41"/>
      <c r="P18" s="52">
        <v>15</v>
      </c>
      <c r="Q18" s="41">
        <v>2</v>
      </c>
      <c r="R18" s="41"/>
      <c r="S18" s="41"/>
      <c r="T18" s="41"/>
      <c r="U18" s="41">
        <v>5</v>
      </c>
      <c r="V18" s="41"/>
      <c r="W18" s="41"/>
      <c r="X18" s="41">
        <v>4</v>
      </c>
      <c r="Y18" s="52">
        <v>5</v>
      </c>
      <c r="Z18" s="52"/>
      <c r="AA18" s="52">
        <f t="shared" si="0"/>
        <v>60</v>
      </c>
      <c r="AB18" s="70">
        <v>2986.66</v>
      </c>
      <c r="AC18" s="70">
        <f t="shared" si="1"/>
        <v>179199.59999999998</v>
      </c>
      <c r="AD18" s="97"/>
    </row>
    <row r="19" spans="1:30" s="7" customFormat="1" x14ac:dyDescent="0.25">
      <c r="A19" s="86">
        <v>6</v>
      </c>
      <c r="B19" s="76">
        <v>17</v>
      </c>
      <c r="C19" s="86" t="s">
        <v>109</v>
      </c>
      <c r="D19" s="107" t="s">
        <v>12</v>
      </c>
      <c r="E19" s="47" t="s">
        <v>77</v>
      </c>
      <c r="F19" s="47" t="s">
        <v>57</v>
      </c>
      <c r="G19" s="19" t="s">
        <v>6</v>
      </c>
      <c r="H19" s="19" t="s">
        <v>7</v>
      </c>
      <c r="I19" s="47" t="s">
        <v>4</v>
      </c>
      <c r="J19" s="47">
        <v>3000</v>
      </c>
      <c r="K19" s="60"/>
      <c r="L19" s="60"/>
      <c r="M19" s="47">
        <v>3000</v>
      </c>
      <c r="N19" s="60"/>
      <c r="O19" s="60">
        <v>2600</v>
      </c>
      <c r="P19" s="60">
        <v>2000</v>
      </c>
      <c r="Q19" s="60">
        <v>1000</v>
      </c>
      <c r="R19" s="60">
        <v>300</v>
      </c>
      <c r="S19" s="60"/>
      <c r="T19" s="60">
        <v>3500</v>
      </c>
      <c r="U19" s="60">
        <v>3200</v>
      </c>
      <c r="V19" s="60"/>
      <c r="W19" s="60">
        <v>2500</v>
      </c>
      <c r="X19" s="60">
        <v>3000</v>
      </c>
      <c r="Y19" s="60">
        <v>200</v>
      </c>
      <c r="Z19" s="60">
        <v>500</v>
      </c>
      <c r="AA19" s="60">
        <f t="shared" si="0"/>
        <v>24800</v>
      </c>
      <c r="AB19" s="62">
        <v>0.62</v>
      </c>
      <c r="AC19" s="62">
        <f t="shared" si="1"/>
        <v>15376</v>
      </c>
      <c r="AD19" s="102">
        <f>SUM(AC19:AC27)</f>
        <v>116268.79000000001</v>
      </c>
    </row>
    <row r="20" spans="1:30" s="7" customFormat="1" x14ac:dyDescent="0.25">
      <c r="A20" s="87"/>
      <c r="B20" s="76">
        <v>18</v>
      </c>
      <c r="C20" s="87"/>
      <c r="D20" s="107"/>
      <c r="E20" s="47" t="s">
        <v>78</v>
      </c>
      <c r="F20" s="47" t="s">
        <v>57</v>
      </c>
      <c r="G20" s="19" t="s">
        <v>6</v>
      </c>
      <c r="H20" s="19" t="s">
        <v>7</v>
      </c>
      <c r="I20" s="47" t="s">
        <v>8</v>
      </c>
      <c r="J20" s="47">
        <v>30</v>
      </c>
      <c r="K20" s="60">
        <v>30</v>
      </c>
      <c r="L20" s="60"/>
      <c r="M20" s="47">
        <v>25</v>
      </c>
      <c r="N20" s="60"/>
      <c r="O20" s="60">
        <v>200</v>
      </c>
      <c r="P20" s="60">
        <v>55</v>
      </c>
      <c r="Q20" s="60">
        <v>20</v>
      </c>
      <c r="R20" s="60"/>
      <c r="S20" s="60">
        <v>10</v>
      </c>
      <c r="T20" s="60"/>
      <c r="U20" s="60">
        <v>20</v>
      </c>
      <c r="V20" s="60"/>
      <c r="W20" s="60"/>
      <c r="X20" s="60">
        <v>30</v>
      </c>
      <c r="Y20" s="60">
        <v>100</v>
      </c>
      <c r="Z20" s="60">
        <v>50</v>
      </c>
      <c r="AA20" s="60">
        <f t="shared" si="0"/>
        <v>570</v>
      </c>
      <c r="AB20" s="62">
        <v>56.9</v>
      </c>
      <c r="AC20" s="62">
        <f t="shared" si="1"/>
        <v>32433</v>
      </c>
      <c r="AD20" s="103"/>
    </row>
    <row r="21" spans="1:30" s="7" customFormat="1" ht="15" customHeight="1" x14ac:dyDescent="0.25">
      <c r="A21" s="87"/>
      <c r="B21" s="76">
        <v>19</v>
      </c>
      <c r="C21" s="87"/>
      <c r="D21" s="107"/>
      <c r="E21" s="47" t="s">
        <v>79</v>
      </c>
      <c r="F21" s="47" t="s">
        <v>57</v>
      </c>
      <c r="G21" s="19" t="s">
        <v>6</v>
      </c>
      <c r="H21" s="19" t="s">
        <v>7</v>
      </c>
      <c r="I21" s="47" t="s">
        <v>4</v>
      </c>
      <c r="J21" s="47">
        <v>20</v>
      </c>
      <c r="K21" s="60"/>
      <c r="L21" s="60"/>
      <c r="M21" s="47">
        <v>15</v>
      </c>
      <c r="N21" s="60"/>
      <c r="O21" s="60"/>
      <c r="P21" s="60">
        <v>40</v>
      </c>
      <c r="Q21" s="60">
        <v>0</v>
      </c>
      <c r="R21" s="60"/>
      <c r="S21" s="60"/>
      <c r="T21" s="60"/>
      <c r="U21" s="60">
        <v>5</v>
      </c>
      <c r="V21" s="60"/>
      <c r="W21" s="60"/>
      <c r="X21" s="60">
        <v>0</v>
      </c>
      <c r="Y21" s="60">
        <v>40</v>
      </c>
      <c r="Z21" s="60">
        <v>60</v>
      </c>
      <c r="AA21" s="60">
        <f t="shared" si="0"/>
        <v>180</v>
      </c>
      <c r="AB21" s="62">
        <v>40.98</v>
      </c>
      <c r="AC21" s="62">
        <f t="shared" si="1"/>
        <v>7376.4</v>
      </c>
      <c r="AD21" s="103"/>
    </row>
    <row r="22" spans="1:30" s="7" customFormat="1" x14ac:dyDescent="0.25">
      <c r="A22" s="87"/>
      <c r="B22" s="76">
        <v>20</v>
      </c>
      <c r="C22" s="87"/>
      <c r="D22" s="99" t="s">
        <v>13</v>
      </c>
      <c r="E22" s="47" t="s">
        <v>80</v>
      </c>
      <c r="F22" s="47" t="s">
        <v>57</v>
      </c>
      <c r="G22" s="19" t="s">
        <v>6</v>
      </c>
      <c r="H22" s="19" t="s">
        <v>7</v>
      </c>
      <c r="I22" s="47" t="s">
        <v>4</v>
      </c>
      <c r="J22" s="47">
        <v>200</v>
      </c>
      <c r="K22" s="60"/>
      <c r="L22" s="60"/>
      <c r="M22" s="47"/>
      <c r="N22" s="60"/>
      <c r="O22" s="60"/>
      <c r="P22" s="60">
        <v>800</v>
      </c>
      <c r="Q22" s="60">
        <v>100</v>
      </c>
      <c r="R22" s="60"/>
      <c r="S22" s="60">
        <v>40</v>
      </c>
      <c r="T22" s="60">
        <v>1000</v>
      </c>
      <c r="U22" s="60">
        <v>530</v>
      </c>
      <c r="V22" s="60"/>
      <c r="W22" s="60">
        <v>1000</v>
      </c>
      <c r="X22" s="60">
        <v>200</v>
      </c>
      <c r="Y22" s="60">
        <v>100</v>
      </c>
      <c r="Z22" s="60">
        <v>810</v>
      </c>
      <c r="AA22" s="60">
        <f t="shared" si="0"/>
        <v>4780</v>
      </c>
      <c r="AB22" s="62">
        <v>0.6</v>
      </c>
      <c r="AC22" s="62">
        <f t="shared" si="1"/>
        <v>2868</v>
      </c>
      <c r="AD22" s="103"/>
    </row>
    <row r="23" spans="1:30" s="7" customFormat="1" ht="30.75" customHeight="1" x14ac:dyDescent="0.25">
      <c r="A23" s="87"/>
      <c r="B23" s="76">
        <v>21</v>
      </c>
      <c r="C23" s="87"/>
      <c r="D23" s="100"/>
      <c r="E23" s="47" t="s">
        <v>81</v>
      </c>
      <c r="F23" s="47" t="s">
        <v>57</v>
      </c>
      <c r="G23" s="19" t="s">
        <v>6</v>
      </c>
      <c r="H23" s="19" t="s">
        <v>7</v>
      </c>
      <c r="I23" s="47" t="s">
        <v>4</v>
      </c>
      <c r="J23" s="60"/>
      <c r="K23" s="60">
        <v>50</v>
      </c>
      <c r="L23" s="60"/>
      <c r="M23" s="47">
        <v>200</v>
      </c>
      <c r="N23" s="60"/>
      <c r="O23" s="60"/>
      <c r="P23" s="60">
        <v>600</v>
      </c>
      <c r="Q23" s="60">
        <v>100</v>
      </c>
      <c r="R23" s="60">
        <v>200</v>
      </c>
      <c r="S23" s="60"/>
      <c r="T23" s="60">
        <v>1000</v>
      </c>
      <c r="U23" s="60">
        <v>70</v>
      </c>
      <c r="V23" s="60"/>
      <c r="W23" s="60">
        <v>1000</v>
      </c>
      <c r="X23" s="60">
        <v>500</v>
      </c>
      <c r="Y23" s="60">
        <v>100</v>
      </c>
      <c r="Z23" s="60">
        <v>210</v>
      </c>
      <c r="AA23" s="60">
        <f t="shared" si="0"/>
        <v>4030</v>
      </c>
      <c r="AB23" s="62">
        <v>0.86</v>
      </c>
      <c r="AC23" s="62">
        <f t="shared" si="1"/>
        <v>3465.7999999999997</v>
      </c>
      <c r="AD23" s="103"/>
    </row>
    <row r="24" spans="1:30" s="7" customFormat="1" x14ac:dyDescent="0.25">
      <c r="A24" s="87"/>
      <c r="B24" s="76">
        <v>22</v>
      </c>
      <c r="C24" s="87"/>
      <c r="D24" s="101"/>
      <c r="E24" s="58" t="s">
        <v>94</v>
      </c>
      <c r="F24" s="47" t="s">
        <v>57</v>
      </c>
      <c r="G24" s="16" t="s">
        <v>6</v>
      </c>
      <c r="H24" s="16" t="s">
        <v>7</v>
      </c>
      <c r="I24" s="58" t="s">
        <v>8</v>
      </c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>
        <v>25</v>
      </c>
      <c r="Z24" s="58"/>
      <c r="AA24" s="61">
        <f t="shared" ref="AA24" si="2">SUM(J24:Z24)</f>
        <v>25</v>
      </c>
      <c r="AB24" s="62">
        <v>16.73</v>
      </c>
      <c r="AC24" s="62">
        <f t="shared" si="1"/>
        <v>418.25</v>
      </c>
      <c r="AD24" s="103"/>
    </row>
    <row r="25" spans="1:30" s="7" customFormat="1" ht="64.5" customHeight="1" x14ac:dyDescent="0.25">
      <c r="A25" s="87"/>
      <c r="B25" s="76">
        <v>23</v>
      </c>
      <c r="C25" s="87"/>
      <c r="D25" s="80" t="s">
        <v>88</v>
      </c>
      <c r="E25" s="47" t="s">
        <v>81</v>
      </c>
      <c r="F25" s="47" t="s">
        <v>57</v>
      </c>
      <c r="G25" s="19" t="s">
        <v>6</v>
      </c>
      <c r="H25" s="19" t="s">
        <v>7</v>
      </c>
      <c r="I25" s="47" t="s">
        <v>4</v>
      </c>
      <c r="J25" s="60"/>
      <c r="K25" s="60"/>
      <c r="L25" s="60"/>
      <c r="M25" s="47"/>
      <c r="N25" s="60"/>
      <c r="O25" s="60">
        <v>20</v>
      </c>
      <c r="P25" s="60"/>
      <c r="Q25" s="60">
        <v>100</v>
      </c>
      <c r="R25" s="60"/>
      <c r="S25" s="60">
        <v>10</v>
      </c>
      <c r="T25" s="60"/>
      <c r="U25" s="60">
        <v>0</v>
      </c>
      <c r="V25" s="60"/>
      <c r="W25" s="60"/>
      <c r="X25" s="60">
        <v>50</v>
      </c>
      <c r="Y25" s="60">
        <v>50</v>
      </c>
      <c r="Z25" s="60">
        <v>50</v>
      </c>
      <c r="AA25" s="60">
        <f t="shared" si="0"/>
        <v>280</v>
      </c>
      <c r="AB25" s="62">
        <v>1.44</v>
      </c>
      <c r="AC25" s="62">
        <f t="shared" si="1"/>
        <v>403.2</v>
      </c>
      <c r="AD25" s="103"/>
    </row>
    <row r="26" spans="1:30" s="7" customFormat="1" ht="30" x14ac:dyDescent="0.25">
      <c r="A26" s="87"/>
      <c r="B26" s="76">
        <v>24</v>
      </c>
      <c r="C26" s="87"/>
      <c r="D26" s="80" t="s">
        <v>14</v>
      </c>
      <c r="E26" s="48" t="s">
        <v>73</v>
      </c>
      <c r="F26" s="47" t="s">
        <v>57</v>
      </c>
      <c r="G26" s="19" t="s">
        <v>6</v>
      </c>
      <c r="H26" s="19" t="s">
        <v>7</v>
      </c>
      <c r="I26" s="48" t="s">
        <v>8</v>
      </c>
      <c r="J26" s="61"/>
      <c r="K26" s="61">
        <v>100</v>
      </c>
      <c r="L26" s="61"/>
      <c r="M26" s="48">
        <v>20</v>
      </c>
      <c r="N26" s="61"/>
      <c r="O26" s="61">
        <v>50</v>
      </c>
      <c r="P26" s="61">
        <v>500</v>
      </c>
      <c r="Q26" s="61">
        <v>20</v>
      </c>
      <c r="R26" s="61"/>
      <c r="S26" s="61">
        <v>10</v>
      </c>
      <c r="T26" s="61"/>
      <c r="U26" s="61">
        <v>35</v>
      </c>
      <c r="V26" s="61">
        <v>80</v>
      </c>
      <c r="W26" s="61">
        <v>3</v>
      </c>
      <c r="X26" s="60">
        <v>30</v>
      </c>
      <c r="Y26" s="61">
        <v>110</v>
      </c>
      <c r="Z26" s="61">
        <v>100</v>
      </c>
      <c r="AA26" s="61">
        <f t="shared" si="0"/>
        <v>1058</v>
      </c>
      <c r="AB26" s="62">
        <v>50.63</v>
      </c>
      <c r="AC26" s="62">
        <f t="shared" si="1"/>
        <v>53566.54</v>
      </c>
      <c r="AD26" s="103"/>
    </row>
    <row r="27" spans="1:30" s="7" customFormat="1" ht="45" x14ac:dyDescent="0.25">
      <c r="A27" s="88"/>
      <c r="B27" s="76">
        <v>25</v>
      </c>
      <c r="C27" s="88"/>
      <c r="D27" s="59" t="s">
        <v>93</v>
      </c>
      <c r="E27" s="58" t="s">
        <v>94</v>
      </c>
      <c r="F27" s="47" t="s">
        <v>57</v>
      </c>
      <c r="G27" s="16" t="s">
        <v>6</v>
      </c>
      <c r="H27" s="16" t="s">
        <v>7</v>
      </c>
      <c r="I27" s="58" t="s">
        <v>8</v>
      </c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>
        <v>10</v>
      </c>
      <c r="Z27" s="58"/>
      <c r="AA27" s="61">
        <f t="shared" ref="AA27" si="3">SUM(J27:Z27)</f>
        <v>10</v>
      </c>
      <c r="AB27" s="62">
        <v>36.159999999999997</v>
      </c>
      <c r="AC27" s="62">
        <f t="shared" si="1"/>
        <v>361.59999999999997</v>
      </c>
      <c r="AD27" s="104"/>
    </row>
    <row r="28" spans="1:30" s="7" customFormat="1" ht="108.75" customHeight="1" x14ac:dyDescent="0.25">
      <c r="A28" s="38">
        <v>7</v>
      </c>
      <c r="B28" s="75">
        <v>26</v>
      </c>
      <c r="C28" s="38" t="s">
        <v>109</v>
      </c>
      <c r="D28" s="78" t="s">
        <v>55</v>
      </c>
      <c r="E28" s="46" t="s">
        <v>82</v>
      </c>
      <c r="F28" s="46" t="s">
        <v>57</v>
      </c>
      <c r="G28" s="9" t="s">
        <v>6</v>
      </c>
      <c r="H28" s="17" t="s">
        <v>7</v>
      </c>
      <c r="I28" s="25" t="s">
        <v>4</v>
      </c>
      <c r="J28" s="41"/>
      <c r="K28" s="41">
        <v>200</v>
      </c>
      <c r="L28" s="41"/>
      <c r="M28" s="46">
        <v>2000</v>
      </c>
      <c r="N28" s="41"/>
      <c r="O28" s="41">
        <v>100</v>
      </c>
      <c r="P28" s="52">
        <v>200</v>
      </c>
      <c r="Q28" s="41">
        <v>50</v>
      </c>
      <c r="R28" s="41"/>
      <c r="S28" s="41">
        <v>70</v>
      </c>
      <c r="T28" s="41">
        <v>250</v>
      </c>
      <c r="U28" s="41">
        <v>45</v>
      </c>
      <c r="V28" s="41"/>
      <c r="W28" s="41">
        <v>30</v>
      </c>
      <c r="X28" s="41">
        <v>250</v>
      </c>
      <c r="Y28" s="52">
        <v>80</v>
      </c>
      <c r="Z28" s="52">
        <v>200</v>
      </c>
      <c r="AA28" s="52">
        <f t="shared" si="0"/>
        <v>3475</v>
      </c>
      <c r="AB28" s="70">
        <v>20.97</v>
      </c>
      <c r="AC28" s="70">
        <f t="shared" si="1"/>
        <v>72870.75</v>
      </c>
      <c r="AD28" s="79">
        <f>AC28</f>
        <v>72870.75</v>
      </c>
    </row>
    <row r="29" spans="1:30" s="7" customFormat="1" ht="65.25" customHeight="1" x14ac:dyDescent="0.25">
      <c r="A29" s="86">
        <v>8</v>
      </c>
      <c r="B29" s="76">
        <v>27</v>
      </c>
      <c r="C29" s="86" t="s">
        <v>109</v>
      </c>
      <c r="D29" s="80" t="s">
        <v>15</v>
      </c>
      <c r="E29" s="47" t="s">
        <v>83</v>
      </c>
      <c r="F29" s="47" t="s">
        <v>57</v>
      </c>
      <c r="G29" s="19" t="s">
        <v>6</v>
      </c>
      <c r="H29" s="19" t="s">
        <v>7</v>
      </c>
      <c r="I29" s="47" t="s">
        <v>4</v>
      </c>
      <c r="J29" s="47">
        <v>300</v>
      </c>
      <c r="K29" s="60"/>
      <c r="L29" s="60"/>
      <c r="M29" s="47">
        <v>1</v>
      </c>
      <c r="N29" s="60"/>
      <c r="O29" s="60"/>
      <c r="P29" s="60">
        <v>25</v>
      </c>
      <c r="Q29" s="60">
        <v>0</v>
      </c>
      <c r="R29" s="60">
        <v>20</v>
      </c>
      <c r="S29" s="60">
        <v>2</v>
      </c>
      <c r="T29" s="60"/>
      <c r="U29" s="60">
        <v>35</v>
      </c>
      <c r="V29" s="60"/>
      <c r="W29" s="60"/>
      <c r="X29" s="60">
        <v>70</v>
      </c>
      <c r="Y29" s="60">
        <v>40</v>
      </c>
      <c r="Z29" s="60">
        <v>50</v>
      </c>
      <c r="AA29" s="60">
        <f t="shared" si="0"/>
        <v>543</v>
      </c>
      <c r="AB29" s="62">
        <v>294.38</v>
      </c>
      <c r="AC29" s="62">
        <f t="shared" si="1"/>
        <v>159848.34</v>
      </c>
      <c r="AD29" s="89">
        <f>SUM(AC29:AC33)</f>
        <v>200990.77</v>
      </c>
    </row>
    <row r="30" spans="1:30" s="7" customFormat="1" ht="60.75" customHeight="1" x14ac:dyDescent="0.25">
      <c r="A30" s="87"/>
      <c r="B30" s="76">
        <v>28</v>
      </c>
      <c r="C30" s="87"/>
      <c r="D30" s="28" t="s">
        <v>16</v>
      </c>
      <c r="E30" s="48" t="s">
        <v>84</v>
      </c>
      <c r="F30" s="47" t="s">
        <v>57</v>
      </c>
      <c r="G30" s="19" t="s">
        <v>6</v>
      </c>
      <c r="H30" s="19" t="s">
        <v>7</v>
      </c>
      <c r="I30" s="48" t="s">
        <v>4</v>
      </c>
      <c r="J30" s="48">
        <v>150</v>
      </c>
      <c r="K30" s="61">
        <v>20</v>
      </c>
      <c r="L30" s="61"/>
      <c r="M30" s="47">
        <v>15</v>
      </c>
      <c r="N30" s="61"/>
      <c r="O30" s="61">
        <v>60</v>
      </c>
      <c r="P30" s="61">
        <v>80</v>
      </c>
      <c r="Q30" s="61">
        <v>50</v>
      </c>
      <c r="R30" s="61">
        <v>20</v>
      </c>
      <c r="S30" s="61">
        <v>30</v>
      </c>
      <c r="T30" s="61">
        <v>150</v>
      </c>
      <c r="U30" s="61">
        <v>100</v>
      </c>
      <c r="V30" s="61"/>
      <c r="W30" s="61">
        <v>20</v>
      </c>
      <c r="X30" s="60">
        <v>270</v>
      </c>
      <c r="Y30" s="60">
        <v>50</v>
      </c>
      <c r="Z30" s="61">
        <v>50</v>
      </c>
      <c r="AA30" s="61">
        <f t="shared" si="0"/>
        <v>1065</v>
      </c>
      <c r="AB30" s="62">
        <v>7.94</v>
      </c>
      <c r="AC30" s="62">
        <f t="shared" si="1"/>
        <v>8456.1</v>
      </c>
      <c r="AD30" s="90"/>
    </row>
    <row r="31" spans="1:30" s="7" customFormat="1" ht="48.75" customHeight="1" x14ac:dyDescent="0.25">
      <c r="A31" s="87"/>
      <c r="B31" s="76">
        <v>29</v>
      </c>
      <c r="C31" s="87"/>
      <c r="D31" s="28" t="s">
        <v>17</v>
      </c>
      <c r="E31" s="48" t="s">
        <v>61</v>
      </c>
      <c r="F31" s="47" t="s">
        <v>57</v>
      </c>
      <c r="G31" s="19" t="s">
        <v>6</v>
      </c>
      <c r="H31" s="19" t="s">
        <v>7</v>
      </c>
      <c r="I31" s="48" t="s">
        <v>4</v>
      </c>
      <c r="J31" s="48"/>
      <c r="K31" s="61"/>
      <c r="L31" s="61"/>
      <c r="M31" s="48">
        <v>15</v>
      </c>
      <c r="N31" s="61"/>
      <c r="O31" s="61"/>
      <c r="P31" s="61">
        <v>25</v>
      </c>
      <c r="Q31" s="61">
        <v>30</v>
      </c>
      <c r="R31" s="61"/>
      <c r="S31" s="61">
        <v>2</v>
      </c>
      <c r="T31" s="61"/>
      <c r="U31" s="61">
        <v>20</v>
      </c>
      <c r="V31" s="61"/>
      <c r="W31" s="61">
        <v>12</v>
      </c>
      <c r="X31" s="60">
        <v>30</v>
      </c>
      <c r="Y31" s="60">
        <v>10</v>
      </c>
      <c r="Z31" s="61">
        <v>30</v>
      </c>
      <c r="AA31" s="61">
        <f t="shared" si="0"/>
        <v>174</v>
      </c>
      <c r="AB31" s="62">
        <v>15.07</v>
      </c>
      <c r="AC31" s="62">
        <f t="shared" si="1"/>
        <v>2622.18</v>
      </c>
      <c r="AD31" s="90"/>
    </row>
    <row r="32" spans="1:30" s="7" customFormat="1" x14ac:dyDescent="0.25">
      <c r="A32" s="87"/>
      <c r="B32" s="76">
        <v>30</v>
      </c>
      <c r="C32" s="87"/>
      <c r="D32" s="98" t="s">
        <v>18</v>
      </c>
      <c r="E32" s="47" t="s">
        <v>85</v>
      </c>
      <c r="F32" s="47" t="s">
        <v>57</v>
      </c>
      <c r="G32" s="19" t="s">
        <v>6</v>
      </c>
      <c r="H32" s="19" t="s">
        <v>7</v>
      </c>
      <c r="I32" s="47" t="s">
        <v>4</v>
      </c>
      <c r="J32" s="47">
        <v>50</v>
      </c>
      <c r="K32" s="60"/>
      <c r="L32" s="60"/>
      <c r="M32" s="48">
        <v>60</v>
      </c>
      <c r="N32" s="60"/>
      <c r="O32" s="60"/>
      <c r="P32" s="60">
        <v>180</v>
      </c>
      <c r="Q32" s="60">
        <v>10</v>
      </c>
      <c r="R32" s="60"/>
      <c r="S32" s="60"/>
      <c r="T32" s="60">
        <v>25</v>
      </c>
      <c r="U32" s="60">
        <v>60</v>
      </c>
      <c r="V32" s="60"/>
      <c r="W32" s="60">
        <v>4</v>
      </c>
      <c r="X32" s="60">
        <v>10</v>
      </c>
      <c r="Y32" s="60">
        <v>30</v>
      </c>
      <c r="Z32" s="60">
        <v>50</v>
      </c>
      <c r="AA32" s="60">
        <f t="shared" si="0"/>
        <v>479</v>
      </c>
      <c r="AB32" s="62">
        <v>53.85</v>
      </c>
      <c r="AC32" s="62">
        <f t="shared" si="1"/>
        <v>25794.15</v>
      </c>
      <c r="AD32" s="90"/>
    </row>
    <row r="33" spans="1:30" s="7" customFormat="1" ht="27.75" customHeight="1" x14ac:dyDescent="0.25">
      <c r="A33" s="88"/>
      <c r="B33" s="76">
        <v>31</v>
      </c>
      <c r="C33" s="88"/>
      <c r="D33" s="98"/>
      <c r="E33" s="47" t="s">
        <v>86</v>
      </c>
      <c r="F33" s="47" t="s">
        <v>57</v>
      </c>
      <c r="G33" s="19" t="s">
        <v>6</v>
      </c>
      <c r="H33" s="19" t="s">
        <v>7</v>
      </c>
      <c r="I33" s="47" t="s">
        <v>4</v>
      </c>
      <c r="J33" s="60">
        <v>50</v>
      </c>
      <c r="K33" s="60"/>
      <c r="L33" s="60"/>
      <c r="M33" s="47"/>
      <c r="N33" s="60"/>
      <c r="O33" s="60"/>
      <c r="P33" s="60">
        <v>20</v>
      </c>
      <c r="Q33" s="60">
        <v>20</v>
      </c>
      <c r="R33" s="60"/>
      <c r="S33" s="60"/>
      <c r="T33" s="60"/>
      <c r="U33" s="60">
        <v>550</v>
      </c>
      <c r="V33" s="60"/>
      <c r="W33" s="60"/>
      <c r="X33" s="60">
        <v>0</v>
      </c>
      <c r="Y33" s="60">
        <v>10</v>
      </c>
      <c r="Z33" s="60">
        <v>50</v>
      </c>
      <c r="AA33" s="60">
        <f t="shared" si="0"/>
        <v>700</v>
      </c>
      <c r="AB33" s="62">
        <v>6.1</v>
      </c>
      <c r="AC33" s="62">
        <f t="shared" si="1"/>
        <v>4270</v>
      </c>
      <c r="AD33" s="90"/>
    </row>
    <row r="34" spans="1:30" s="7" customFormat="1" ht="30" x14ac:dyDescent="0.25">
      <c r="A34" s="93">
        <v>9</v>
      </c>
      <c r="B34" s="75">
        <v>32</v>
      </c>
      <c r="C34" s="93" t="s">
        <v>110</v>
      </c>
      <c r="D34" s="56" t="s">
        <v>97</v>
      </c>
      <c r="E34" s="68" t="s">
        <v>98</v>
      </c>
      <c r="F34" s="46" t="s">
        <v>57</v>
      </c>
      <c r="G34" s="57" t="s">
        <v>6</v>
      </c>
      <c r="H34" s="57" t="s">
        <v>7</v>
      </c>
      <c r="I34" s="44" t="s">
        <v>95</v>
      </c>
      <c r="J34" s="55"/>
      <c r="K34" s="55"/>
      <c r="L34" s="55"/>
      <c r="M34" s="55"/>
      <c r="N34" s="55"/>
      <c r="O34" s="55"/>
      <c r="P34" s="55"/>
      <c r="Q34" s="55">
        <v>30</v>
      </c>
      <c r="R34" s="55"/>
      <c r="S34" s="55"/>
      <c r="T34" s="55"/>
      <c r="U34" s="55"/>
      <c r="V34" s="55"/>
      <c r="W34" s="55"/>
      <c r="X34" s="55"/>
      <c r="Y34" s="55"/>
      <c r="Z34" s="55"/>
      <c r="AA34" s="69">
        <f t="shared" ref="AA34:AA35" si="4">SUM(J34:Z34)</f>
        <v>30</v>
      </c>
      <c r="AB34" s="70">
        <v>10.9</v>
      </c>
      <c r="AC34" s="70">
        <f t="shared" si="1"/>
        <v>327</v>
      </c>
      <c r="AD34" s="105">
        <f>SUM(AC34:AC35)</f>
        <v>4887</v>
      </c>
    </row>
    <row r="35" spans="1:30" s="7" customFormat="1" ht="45" customHeight="1" x14ac:dyDescent="0.25">
      <c r="A35" s="94"/>
      <c r="B35" s="75">
        <v>33</v>
      </c>
      <c r="C35" s="94"/>
      <c r="D35" s="56" t="s">
        <v>99</v>
      </c>
      <c r="E35" s="68" t="s">
        <v>100</v>
      </c>
      <c r="F35" s="46" t="s">
        <v>57</v>
      </c>
      <c r="G35" s="57" t="s">
        <v>6</v>
      </c>
      <c r="H35" s="57" t="s">
        <v>7</v>
      </c>
      <c r="I35" s="44" t="s">
        <v>95</v>
      </c>
      <c r="J35" s="55"/>
      <c r="K35" s="55"/>
      <c r="L35" s="55"/>
      <c r="M35" s="55"/>
      <c r="N35" s="55"/>
      <c r="O35" s="55"/>
      <c r="P35" s="55"/>
      <c r="Q35" s="55">
        <v>120</v>
      </c>
      <c r="R35" s="55"/>
      <c r="S35" s="55"/>
      <c r="T35" s="55"/>
      <c r="U35" s="55"/>
      <c r="V35" s="55"/>
      <c r="W35" s="55"/>
      <c r="X35" s="55"/>
      <c r="Y35" s="55"/>
      <c r="Z35" s="55"/>
      <c r="AA35" s="69">
        <f t="shared" si="4"/>
        <v>120</v>
      </c>
      <c r="AB35" s="70">
        <v>38</v>
      </c>
      <c r="AC35" s="70">
        <f t="shared" si="1"/>
        <v>4560</v>
      </c>
      <c r="AD35" s="106"/>
    </row>
    <row r="36" spans="1:30" s="7" customFormat="1" x14ac:dyDescent="0.25">
      <c r="A36" s="86">
        <v>10</v>
      </c>
      <c r="B36" s="76">
        <v>34</v>
      </c>
      <c r="C36" s="86" t="s">
        <v>111</v>
      </c>
      <c r="D36" s="98" t="s">
        <v>19</v>
      </c>
      <c r="E36" s="47" t="s">
        <v>20</v>
      </c>
      <c r="F36" s="47" t="s">
        <v>57</v>
      </c>
      <c r="G36" s="16" t="s">
        <v>6</v>
      </c>
      <c r="H36" s="16" t="s">
        <v>7</v>
      </c>
      <c r="I36" s="48" t="s">
        <v>21</v>
      </c>
      <c r="J36" s="48">
        <v>100</v>
      </c>
      <c r="K36" s="61"/>
      <c r="L36" s="61"/>
      <c r="M36" s="47">
        <v>5</v>
      </c>
      <c r="N36" s="61">
        <v>15</v>
      </c>
      <c r="O36" s="61"/>
      <c r="P36" s="61">
        <v>2000</v>
      </c>
      <c r="Q36" s="61">
        <v>0</v>
      </c>
      <c r="R36" s="61"/>
      <c r="S36" s="61">
        <v>50</v>
      </c>
      <c r="T36" s="61"/>
      <c r="U36" s="61">
        <v>300</v>
      </c>
      <c r="V36" s="61"/>
      <c r="W36" s="61">
        <v>230</v>
      </c>
      <c r="X36" s="60">
        <v>205</v>
      </c>
      <c r="Y36" s="61"/>
      <c r="Z36" s="61">
        <v>200</v>
      </c>
      <c r="AA36" s="61">
        <f t="shared" si="0"/>
        <v>3105</v>
      </c>
      <c r="AB36" s="62">
        <v>4.47</v>
      </c>
      <c r="AC36" s="62">
        <f t="shared" si="1"/>
        <v>13879.349999999999</v>
      </c>
      <c r="AD36" s="89">
        <f>SUM(AC36:AC53)</f>
        <v>308498.54000000004</v>
      </c>
    </row>
    <row r="37" spans="1:30" s="7" customFormat="1" ht="36" customHeight="1" x14ac:dyDescent="0.25">
      <c r="A37" s="87"/>
      <c r="B37" s="76">
        <v>35</v>
      </c>
      <c r="C37" s="87"/>
      <c r="D37" s="98"/>
      <c r="E37" s="47" t="s">
        <v>22</v>
      </c>
      <c r="F37" s="47" t="s">
        <v>57</v>
      </c>
      <c r="G37" s="16" t="s">
        <v>6</v>
      </c>
      <c r="H37" s="16" t="s">
        <v>7</v>
      </c>
      <c r="I37" s="48" t="s">
        <v>21</v>
      </c>
      <c r="J37" s="48"/>
      <c r="K37" s="61">
        <v>500</v>
      </c>
      <c r="L37" s="61"/>
      <c r="M37" s="48"/>
      <c r="N37" s="61"/>
      <c r="O37" s="61"/>
      <c r="P37" s="61">
        <v>2000</v>
      </c>
      <c r="Q37" s="61">
        <v>0</v>
      </c>
      <c r="R37" s="61"/>
      <c r="S37" s="61"/>
      <c r="T37" s="61"/>
      <c r="U37" s="61">
        <v>1450</v>
      </c>
      <c r="V37" s="61"/>
      <c r="W37" s="61"/>
      <c r="X37" s="60">
        <v>101</v>
      </c>
      <c r="Y37" s="61"/>
      <c r="Z37" s="61">
        <v>2000</v>
      </c>
      <c r="AA37" s="61">
        <f t="shared" si="0"/>
        <v>6051</v>
      </c>
      <c r="AB37" s="62">
        <v>2.73</v>
      </c>
      <c r="AC37" s="62">
        <f t="shared" si="1"/>
        <v>16519.23</v>
      </c>
      <c r="AD37" s="90"/>
    </row>
    <row r="38" spans="1:30" s="7" customFormat="1" ht="32.25" customHeight="1" x14ac:dyDescent="0.25">
      <c r="A38" s="87"/>
      <c r="B38" s="76">
        <v>36</v>
      </c>
      <c r="C38" s="87"/>
      <c r="D38" s="98" t="s">
        <v>23</v>
      </c>
      <c r="E38" s="47" t="s">
        <v>20</v>
      </c>
      <c r="F38" s="47" t="s">
        <v>57</v>
      </c>
      <c r="G38" s="16" t="s">
        <v>6</v>
      </c>
      <c r="H38" s="16" t="s">
        <v>7</v>
      </c>
      <c r="I38" s="48" t="s">
        <v>21</v>
      </c>
      <c r="J38" s="48">
        <v>100</v>
      </c>
      <c r="K38" s="61"/>
      <c r="L38" s="61"/>
      <c r="M38" s="48">
        <v>5</v>
      </c>
      <c r="N38" s="61">
        <v>10</v>
      </c>
      <c r="O38" s="61"/>
      <c r="P38" s="61">
        <v>3000</v>
      </c>
      <c r="Q38" s="61">
        <v>200</v>
      </c>
      <c r="R38" s="61"/>
      <c r="S38" s="61">
        <v>50</v>
      </c>
      <c r="T38" s="61">
        <v>500</v>
      </c>
      <c r="U38" s="61">
        <v>100</v>
      </c>
      <c r="V38" s="61"/>
      <c r="W38" s="61">
        <v>400</v>
      </c>
      <c r="X38" s="60">
        <v>200</v>
      </c>
      <c r="Y38" s="61">
        <v>50</v>
      </c>
      <c r="Z38" s="61">
        <v>200</v>
      </c>
      <c r="AA38" s="61">
        <f t="shared" si="0"/>
        <v>4815</v>
      </c>
      <c r="AB38" s="62">
        <v>3.29</v>
      </c>
      <c r="AC38" s="62">
        <f t="shared" si="1"/>
        <v>15841.35</v>
      </c>
      <c r="AD38" s="90"/>
    </row>
    <row r="39" spans="1:30" s="7" customFormat="1" ht="20.25" customHeight="1" x14ac:dyDescent="0.25">
      <c r="A39" s="87"/>
      <c r="B39" s="76">
        <v>37</v>
      </c>
      <c r="C39" s="87"/>
      <c r="D39" s="98"/>
      <c r="E39" s="47" t="s">
        <v>22</v>
      </c>
      <c r="F39" s="47" t="s">
        <v>57</v>
      </c>
      <c r="G39" s="16" t="s">
        <v>6</v>
      </c>
      <c r="H39" s="16" t="s">
        <v>7</v>
      </c>
      <c r="I39" s="48" t="s">
        <v>21</v>
      </c>
      <c r="J39" s="48">
        <v>500</v>
      </c>
      <c r="K39" s="61">
        <v>500</v>
      </c>
      <c r="L39" s="61"/>
      <c r="M39" s="48"/>
      <c r="N39" s="61"/>
      <c r="O39" s="61"/>
      <c r="P39" s="61">
        <v>3000</v>
      </c>
      <c r="Q39" s="61">
        <v>1000</v>
      </c>
      <c r="R39" s="61">
        <v>700</v>
      </c>
      <c r="S39" s="61"/>
      <c r="T39" s="61"/>
      <c r="U39" s="61">
        <v>500</v>
      </c>
      <c r="V39" s="61"/>
      <c r="W39" s="61"/>
      <c r="X39" s="60">
        <v>101</v>
      </c>
      <c r="Y39" s="61"/>
      <c r="Z39" s="61">
        <v>2000</v>
      </c>
      <c r="AA39" s="61">
        <f t="shared" ref="AA39:AA53" si="5">SUM(J39:Z39)</f>
        <v>8301</v>
      </c>
      <c r="AB39" s="62">
        <v>2.83</v>
      </c>
      <c r="AC39" s="62">
        <f t="shared" si="1"/>
        <v>23491.83</v>
      </c>
      <c r="AD39" s="90"/>
    </row>
    <row r="40" spans="1:30" s="7" customFormat="1" ht="60" x14ac:dyDescent="0.25">
      <c r="A40" s="87"/>
      <c r="B40" s="76">
        <v>38</v>
      </c>
      <c r="C40" s="87"/>
      <c r="D40" s="59" t="s">
        <v>101</v>
      </c>
      <c r="E40" s="58" t="s">
        <v>92</v>
      </c>
      <c r="F40" s="47" t="s">
        <v>57</v>
      </c>
      <c r="G40" s="16" t="s">
        <v>6</v>
      </c>
      <c r="H40" s="16" t="s">
        <v>7</v>
      </c>
      <c r="I40" s="58" t="s">
        <v>33</v>
      </c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>
        <v>50</v>
      </c>
      <c r="Z40" s="58"/>
      <c r="AA40" s="61">
        <f t="shared" si="5"/>
        <v>50</v>
      </c>
      <c r="AB40" s="62">
        <v>14.42</v>
      </c>
      <c r="AC40" s="62">
        <f t="shared" si="1"/>
        <v>721</v>
      </c>
      <c r="AD40" s="90"/>
    </row>
    <row r="41" spans="1:30" s="7" customFormat="1" ht="30.75" customHeight="1" x14ac:dyDescent="0.25">
      <c r="A41" s="87"/>
      <c r="B41" s="76">
        <v>39</v>
      </c>
      <c r="C41" s="87"/>
      <c r="D41" s="98" t="s">
        <v>24</v>
      </c>
      <c r="E41" s="47" t="s">
        <v>25</v>
      </c>
      <c r="F41" s="47" t="s">
        <v>57</v>
      </c>
      <c r="G41" s="16" t="s">
        <v>6</v>
      </c>
      <c r="H41" s="16" t="s">
        <v>7</v>
      </c>
      <c r="I41" s="48" t="s">
        <v>26</v>
      </c>
      <c r="J41" s="48"/>
      <c r="K41" s="61"/>
      <c r="L41" s="61">
        <v>200</v>
      </c>
      <c r="M41" s="48"/>
      <c r="N41" s="61">
        <v>500</v>
      </c>
      <c r="O41" s="61">
        <v>500</v>
      </c>
      <c r="P41" s="61">
        <v>2000</v>
      </c>
      <c r="Q41" s="61">
        <v>5000</v>
      </c>
      <c r="R41" s="61"/>
      <c r="S41" s="61">
        <v>2000</v>
      </c>
      <c r="T41" s="61"/>
      <c r="U41" s="61">
        <v>9100</v>
      </c>
      <c r="V41" s="61"/>
      <c r="W41" s="61"/>
      <c r="X41" s="60">
        <v>2000</v>
      </c>
      <c r="Y41" s="61"/>
      <c r="Z41" s="61">
        <v>1000</v>
      </c>
      <c r="AA41" s="61">
        <f t="shared" si="5"/>
        <v>22300</v>
      </c>
      <c r="AB41" s="62">
        <v>1.38</v>
      </c>
      <c r="AC41" s="62">
        <f t="shared" si="1"/>
        <v>30773.999999999996</v>
      </c>
      <c r="AD41" s="90"/>
    </row>
    <row r="42" spans="1:30" s="7" customFormat="1" x14ac:dyDescent="0.25">
      <c r="A42" s="87"/>
      <c r="B42" s="76">
        <v>40</v>
      </c>
      <c r="C42" s="87"/>
      <c r="D42" s="98"/>
      <c r="E42" s="47" t="s">
        <v>27</v>
      </c>
      <c r="F42" s="47" t="s">
        <v>57</v>
      </c>
      <c r="G42" s="16" t="s">
        <v>6</v>
      </c>
      <c r="H42" s="16" t="s">
        <v>7</v>
      </c>
      <c r="I42" s="48" t="s">
        <v>26</v>
      </c>
      <c r="J42" s="48">
        <v>1000</v>
      </c>
      <c r="K42" s="61"/>
      <c r="L42" s="61"/>
      <c r="M42" s="48"/>
      <c r="N42" s="61"/>
      <c r="O42" s="61">
        <v>5000</v>
      </c>
      <c r="P42" s="61">
        <v>2000</v>
      </c>
      <c r="Q42" s="61">
        <v>5000</v>
      </c>
      <c r="R42" s="61">
        <v>4000</v>
      </c>
      <c r="S42" s="61">
        <v>1100</v>
      </c>
      <c r="T42" s="61">
        <v>5000</v>
      </c>
      <c r="U42" s="61">
        <v>15000</v>
      </c>
      <c r="V42" s="61"/>
      <c r="W42" s="61">
        <v>4000</v>
      </c>
      <c r="X42" s="60">
        <v>3000</v>
      </c>
      <c r="Y42" s="61"/>
      <c r="Z42" s="61">
        <v>2002</v>
      </c>
      <c r="AA42" s="61">
        <f t="shared" si="5"/>
        <v>47102</v>
      </c>
      <c r="AB42" s="62">
        <v>0.57999999999999996</v>
      </c>
      <c r="AC42" s="62">
        <f t="shared" si="1"/>
        <v>27319.16</v>
      </c>
      <c r="AD42" s="90"/>
    </row>
    <row r="43" spans="1:30" s="7" customFormat="1" ht="28.5" customHeight="1" x14ac:dyDescent="0.25">
      <c r="A43" s="87"/>
      <c r="B43" s="76">
        <v>41</v>
      </c>
      <c r="C43" s="87"/>
      <c r="D43" s="98" t="s">
        <v>28</v>
      </c>
      <c r="E43" s="47" t="s">
        <v>29</v>
      </c>
      <c r="F43" s="47" t="s">
        <v>57</v>
      </c>
      <c r="G43" s="16" t="s">
        <v>6</v>
      </c>
      <c r="H43" s="16" t="s">
        <v>7</v>
      </c>
      <c r="I43" s="48" t="s">
        <v>30</v>
      </c>
      <c r="J43" s="48">
        <v>3000</v>
      </c>
      <c r="K43" s="61"/>
      <c r="L43" s="61"/>
      <c r="M43" s="48">
        <v>4</v>
      </c>
      <c r="N43" s="61">
        <v>500</v>
      </c>
      <c r="O43" s="61">
        <v>500</v>
      </c>
      <c r="P43" s="61">
        <v>400</v>
      </c>
      <c r="Q43" s="61">
        <v>3000</v>
      </c>
      <c r="R43" s="61">
        <v>700</v>
      </c>
      <c r="S43" s="61">
        <v>600</v>
      </c>
      <c r="T43" s="61">
        <v>500</v>
      </c>
      <c r="U43" s="61">
        <v>1300</v>
      </c>
      <c r="V43" s="61"/>
      <c r="W43" s="61">
        <v>1000</v>
      </c>
      <c r="X43" s="60">
        <v>0</v>
      </c>
      <c r="Y43" s="61"/>
      <c r="Z43" s="61">
        <v>200</v>
      </c>
      <c r="AA43" s="61">
        <f t="shared" si="5"/>
        <v>11704</v>
      </c>
      <c r="AB43" s="62">
        <v>0.66</v>
      </c>
      <c r="AC43" s="62">
        <f t="shared" si="1"/>
        <v>7724.64</v>
      </c>
      <c r="AD43" s="90"/>
    </row>
    <row r="44" spans="1:30" s="7" customFormat="1" ht="15.75" customHeight="1" x14ac:dyDescent="0.25">
      <c r="A44" s="87"/>
      <c r="B44" s="76">
        <v>42</v>
      </c>
      <c r="C44" s="87"/>
      <c r="D44" s="98"/>
      <c r="E44" s="47" t="s">
        <v>31</v>
      </c>
      <c r="F44" s="47" t="s">
        <v>57</v>
      </c>
      <c r="G44" s="16" t="s">
        <v>6</v>
      </c>
      <c r="H44" s="16" t="s">
        <v>7</v>
      </c>
      <c r="I44" s="48" t="s">
        <v>30</v>
      </c>
      <c r="J44" s="48">
        <v>3000</v>
      </c>
      <c r="K44" s="61"/>
      <c r="L44" s="61"/>
      <c r="M44" s="48"/>
      <c r="N44" s="61"/>
      <c r="O44" s="61"/>
      <c r="P44" s="61">
        <v>600</v>
      </c>
      <c r="Q44" s="61">
        <v>1000</v>
      </c>
      <c r="R44" s="61"/>
      <c r="S44" s="61"/>
      <c r="T44" s="61">
        <v>1000</v>
      </c>
      <c r="U44" s="61">
        <v>0</v>
      </c>
      <c r="V44" s="61"/>
      <c r="W44" s="61">
        <v>1000</v>
      </c>
      <c r="X44" s="60">
        <v>2000</v>
      </c>
      <c r="Y44" s="61"/>
      <c r="Z44" s="61">
        <v>2004</v>
      </c>
      <c r="AA44" s="61">
        <f t="shared" si="5"/>
        <v>10604</v>
      </c>
      <c r="AB44" s="62">
        <v>0.61</v>
      </c>
      <c r="AC44" s="62">
        <f t="shared" si="1"/>
        <v>6468.44</v>
      </c>
      <c r="AD44" s="90"/>
    </row>
    <row r="45" spans="1:30" s="7" customFormat="1" ht="32.25" customHeight="1" x14ac:dyDescent="0.25">
      <c r="A45" s="87"/>
      <c r="B45" s="76">
        <v>43</v>
      </c>
      <c r="C45" s="87"/>
      <c r="D45" s="98" t="s">
        <v>32</v>
      </c>
      <c r="E45" s="47" t="s">
        <v>25</v>
      </c>
      <c r="F45" s="47" t="s">
        <v>57</v>
      </c>
      <c r="G45" s="16" t="s">
        <v>6</v>
      </c>
      <c r="H45" s="16" t="s">
        <v>7</v>
      </c>
      <c r="I45" s="48" t="s">
        <v>33</v>
      </c>
      <c r="J45" s="61"/>
      <c r="K45" s="61"/>
      <c r="L45" s="61"/>
      <c r="M45" s="61"/>
      <c r="N45" s="61">
        <v>500</v>
      </c>
      <c r="O45" s="61"/>
      <c r="P45" s="61">
        <v>2000</v>
      </c>
      <c r="Q45" s="61">
        <v>0</v>
      </c>
      <c r="R45" s="61"/>
      <c r="S45" s="61">
        <v>2000</v>
      </c>
      <c r="T45" s="61"/>
      <c r="U45" s="61">
        <v>1000</v>
      </c>
      <c r="V45" s="61"/>
      <c r="W45" s="61"/>
      <c r="X45" s="60">
        <v>5400</v>
      </c>
      <c r="Y45" s="61"/>
      <c r="Z45" s="61">
        <v>1000</v>
      </c>
      <c r="AA45" s="61">
        <f t="shared" si="5"/>
        <v>11900</v>
      </c>
      <c r="AB45" s="62">
        <v>0.9</v>
      </c>
      <c r="AC45" s="62">
        <f t="shared" si="1"/>
        <v>10710</v>
      </c>
      <c r="AD45" s="90"/>
    </row>
    <row r="46" spans="1:30" s="7" customFormat="1" x14ac:dyDescent="0.25">
      <c r="A46" s="87"/>
      <c r="B46" s="76">
        <v>44</v>
      </c>
      <c r="C46" s="87"/>
      <c r="D46" s="98"/>
      <c r="E46" s="47" t="s">
        <v>27</v>
      </c>
      <c r="F46" s="47" t="s">
        <v>57</v>
      </c>
      <c r="G46" s="16" t="s">
        <v>6</v>
      </c>
      <c r="H46" s="16" t="s">
        <v>7</v>
      </c>
      <c r="I46" s="48" t="s">
        <v>33</v>
      </c>
      <c r="J46" s="61"/>
      <c r="K46" s="61">
        <v>10000</v>
      </c>
      <c r="L46" s="61"/>
      <c r="M46" s="61"/>
      <c r="N46" s="61"/>
      <c r="O46" s="61"/>
      <c r="P46" s="61">
        <v>2500</v>
      </c>
      <c r="Q46" s="61">
        <v>0</v>
      </c>
      <c r="R46" s="61"/>
      <c r="S46" s="61">
        <v>2100</v>
      </c>
      <c r="T46" s="61">
        <v>5000</v>
      </c>
      <c r="U46" s="61">
        <v>7000</v>
      </c>
      <c r="V46" s="61"/>
      <c r="W46" s="61">
        <v>4000</v>
      </c>
      <c r="X46" s="60">
        <v>0</v>
      </c>
      <c r="Y46" s="61"/>
      <c r="Z46" s="61">
        <v>2002</v>
      </c>
      <c r="AA46" s="61">
        <f t="shared" si="5"/>
        <v>32602</v>
      </c>
      <c r="AB46" s="62">
        <v>0.56999999999999995</v>
      </c>
      <c r="AC46" s="62">
        <f t="shared" si="1"/>
        <v>18583.14</v>
      </c>
      <c r="AD46" s="90"/>
    </row>
    <row r="47" spans="1:30" s="7" customFormat="1" ht="28.5" customHeight="1" x14ac:dyDescent="0.25">
      <c r="A47" s="87"/>
      <c r="B47" s="76">
        <v>45</v>
      </c>
      <c r="C47" s="87"/>
      <c r="D47" s="98" t="s">
        <v>34</v>
      </c>
      <c r="E47" s="47" t="s">
        <v>25</v>
      </c>
      <c r="F47" s="47" t="s">
        <v>57</v>
      </c>
      <c r="G47" s="16" t="s">
        <v>6</v>
      </c>
      <c r="H47" s="16" t="s">
        <v>7</v>
      </c>
      <c r="I47" s="48" t="s">
        <v>33</v>
      </c>
      <c r="J47" s="61"/>
      <c r="K47" s="61"/>
      <c r="L47" s="61">
        <v>200</v>
      </c>
      <c r="M47" s="61">
        <v>2</v>
      </c>
      <c r="N47" s="61"/>
      <c r="O47" s="61"/>
      <c r="P47" s="61">
        <v>3000</v>
      </c>
      <c r="Q47" s="61">
        <v>5000</v>
      </c>
      <c r="R47" s="61"/>
      <c r="S47" s="61"/>
      <c r="T47" s="61"/>
      <c r="U47" s="61">
        <v>1500</v>
      </c>
      <c r="V47" s="61"/>
      <c r="W47" s="61">
        <v>500</v>
      </c>
      <c r="X47" s="60">
        <v>0</v>
      </c>
      <c r="Y47" s="61"/>
      <c r="Z47" s="58">
        <v>200</v>
      </c>
      <c r="AA47" s="61">
        <f t="shared" si="5"/>
        <v>10402</v>
      </c>
      <c r="AB47" s="62">
        <v>0.99</v>
      </c>
      <c r="AC47" s="62">
        <f t="shared" si="1"/>
        <v>10297.98</v>
      </c>
      <c r="AD47" s="90"/>
    </row>
    <row r="48" spans="1:30" s="7" customFormat="1" x14ac:dyDescent="0.25">
      <c r="A48" s="87"/>
      <c r="B48" s="76">
        <v>46</v>
      </c>
      <c r="C48" s="87"/>
      <c r="D48" s="98"/>
      <c r="E48" s="47" t="s">
        <v>27</v>
      </c>
      <c r="F48" s="47" t="s">
        <v>57</v>
      </c>
      <c r="G48" s="16" t="s">
        <v>6</v>
      </c>
      <c r="H48" s="16" t="s">
        <v>7</v>
      </c>
      <c r="I48" s="48" t="s">
        <v>33</v>
      </c>
      <c r="J48" s="61"/>
      <c r="K48" s="61"/>
      <c r="L48" s="61"/>
      <c r="M48" s="61"/>
      <c r="N48" s="61">
        <v>2000</v>
      </c>
      <c r="O48" s="61"/>
      <c r="P48" s="61">
        <v>4000</v>
      </c>
      <c r="Q48" s="61">
        <v>5000</v>
      </c>
      <c r="R48" s="61">
        <v>4000</v>
      </c>
      <c r="S48" s="61"/>
      <c r="T48" s="61">
        <v>5000</v>
      </c>
      <c r="U48" s="61">
        <v>6500</v>
      </c>
      <c r="V48" s="61"/>
      <c r="W48" s="61">
        <v>6000</v>
      </c>
      <c r="X48" s="60">
        <v>0</v>
      </c>
      <c r="Y48" s="61"/>
      <c r="Z48" s="61">
        <v>2002</v>
      </c>
      <c r="AA48" s="61">
        <f t="shared" si="5"/>
        <v>34502</v>
      </c>
      <c r="AB48" s="62">
        <v>0.79</v>
      </c>
      <c r="AC48" s="62">
        <f t="shared" si="1"/>
        <v>27256.58</v>
      </c>
      <c r="AD48" s="90"/>
    </row>
    <row r="49" spans="1:30" s="7" customFormat="1" ht="31.5" customHeight="1" x14ac:dyDescent="0.25">
      <c r="A49" s="87"/>
      <c r="B49" s="76">
        <v>47</v>
      </c>
      <c r="C49" s="87"/>
      <c r="D49" s="98" t="s">
        <v>35</v>
      </c>
      <c r="E49" s="47" t="s">
        <v>25</v>
      </c>
      <c r="F49" s="47" t="s">
        <v>57</v>
      </c>
      <c r="G49" s="16" t="s">
        <v>6</v>
      </c>
      <c r="H49" s="16" t="s">
        <v>7</v>
      </c>
      <c r="I49" s="48" t="s">
        <v>33</v>
      </c>
      <c r="J49" s="61"/>
      <c r="K49" s="61"/>
      <c r="L49" s="61">
        <v>300</v>
      </c>
      <c r="M49" s="61"/>
      <c r="N49" s="61"/>
      <c r="O49" s="61">
        <v>500</v>
      </c>
      <c r="P49" s="61">
        <v>1000</v>
      </c>
      <c r="Q49" s="61">
        <v>0</v>
      </c>
      <c r="R49" s="61"/>
      <c r="S49" s="61"/>
      <c r="T49" s="61"/>
      <c r="U49" s="61">
        <v>1000</v>
      </c>
      <c r="V49" s="61"/>
      <c r="W49" s="61"/>
      <c r="X49" s="60">
        <v>0</v>
      </c>
      <c r="Y49" s="61"/>
      <c r="Z49" s="61">
        <v>200</v>
      </c>
      <c r="AA49" s="61">
        <f t="shared" si="5"/>
        <v>3000</v>
      </c>
      <c r="AB49" s="62">
        <v>1.46</v>
      </c>
      <c r="AC49" s="62">
        <f t="shared" si="1"/>
        <v>4380</v>
      </c>
      <c r="AD49" s="90"/>
    </row>
    <row r="50" spans="1:30" s="7" customFormat="1" x14ac:dyDescent="0.25">
      <c r="A50" s="87"/>
      <c r="B50" s="76">
        <v>48</v>
      </c>
      <c r="C50" s="87"/>
      <c r="D50" s="98"/>
      <c r="E50" s="47" t="s">
        <v>27</v>
      </c>
      <c r="F50" s="47" t="s">
        <v>57</v>
      </c>
      <c r="G50" s="19" t="s">
        <v>6</v>
      </c>
      <c r="H50" s="16" t="s">
        <v>7</v>
      </c>
      <c r="I50" s="48" t="s">
        <v>33</v>
      </c>
      <c r="J50" s="61"/>
      <c r="K50" s="61">
        <v>10000</v>
      </c>
      <c r="L50" s="61"/>
      <c r="M50" s="61"/>
      <c r="N50" s="61">
        <v>3000</v>
      </c>
      <c r="O50" s="61">
        <v>1500</v>
      </c>
      <c r="P50" s="61">
        <v>1500</v>
      </c>
      <c r="Q50" s="61">
        <v>0</v>
      </c>
      <c r="R50" s="61"/>
      <c r="S50" s="61">
        <v>3300</v>
      </c>
      <c r="T50" s="61"/>
      <c r="U50" s="61">
        <v>0</v>
      </c>
      <c r="V50" s="61"/>
      <c r="W50" s="61">
        <v>4000</v>
      </c>
      <c r="X50" s="60">
        <v>0</v>
      </c>
      <c r="Y50" s="61"/>
      <c r="Z50" s="61">
        <v>2002</v>
      </c>
      <c r="AA50" s="61">
        <f t="shared" si="5"/>
        <v>25302</v>
      </c>
      <c r="AB50" s="62">
        <v>0.92</v>
      </c>
      <c r="AC50" s="62">
        <f t="shared" si="1"/>
        <v>23277.84</v>
      </c>
      <c r="AD50" s="90"/>
    </row>
    <row r="51" spans="1:30" s="7" customFormat="1" ht="45" x14ac:dyDescent="0.25">
      <c r="A51" s="87"/>
      <c r="B51" s="76">
        <v>49</v>
      </c>
      <c r="C51" s="87"/>
      <c r="D51" s="80" t="s">
        <v>36</v>
      </c>
      <c r="E51" s="47" t="s">
        <v>29</v>
      </c>
      <c r="F51" s="47" t="s">
        <v>57</v>
      </c>
      <c r="G51" s="19" t="s">
        <v>6</v>
      </c>
      <c r="H51" s="16" t="s">
        <v>7</v>
      </c>
      <c r="I51" s="48" t="s">
        <v>33</v>
      </c>
      <c r="J51" s="61"/>
      <c r="K51" s="61"/>
      <c r="L51" s="61"/>
      <c r="M51" s="61"/>
      <c r="N51" s="61"/>
      <c r="O51" s="61">
        <v>1000</v>
      </c>
      <c r="P51" s="61">
        <v>3000</v>
      </c>
      <c r="Q51" s="61">
        <v>500</v>
      </c>
      <c r="R51" s="61">
        <v>200</v>
      </c>
      <c r="S51" s="61">
        <v>500</v>
      </c>
      <c r="T51" s="61">
        <v>1000</v>
      </c>
      <c r="U51" s="61">
        <v>4200</v>
      </c>
      <c r="V51" s="61"/>
      <c r="W51" s="61">
        <v>2200</v>
      </c>
      <c r="X51" s="60">
        <v>0</v>
      </c>
      <c r="Y51" s="61"/>
      <c r="Z51" s="61">
        <v>200</v>
      </c>
      <c r="AA51" s="61">
        <f t="shared" si="5"/>
        <v>12800</v>
      </c>
      <c r="AB51" s="62">
        <v>2.89</v>
      </c>
      <c r="AC51" s="62">
        <f t="shared" si="1"/>
        <v>36992</v>
      </c>
      <c r="AD51" s="90"/>
    </row>
    <row r="52" spans="1:30" s="7" customFormat="1" ht="60" x14ac:dyDescent="0.25">
      <c r="A52" s="87"/>
      <c r="B52" s="76">
        <v>50</v>
      </c>
      <c r="C52" s="87"/>
      <c r="D52" s="80" t="s">
        <v>37</v>
      </c>
      <c r="E52" s="47" t="s">
        <v>25</v>
      </c>
      <c r="F52" s="47" t="s">
        <v>57</v>
      </c>
      <c r="G52" s="16" t="s">
        <v>6</v>
      </c>
      <c r="H52" s="16" t="s">
        <v>7</v>
      </c>
      <c r="I52" s="48" t="s">
        <v>33</v>
      </c>
      <c r="J52" s="61"/>
      <c r="K52" s="61"/>
      <c r="L52" s="61"/>
      <c r="M52" s="61"/>
      <c r="N52" s="61"/>
      <c r="O52" s="61"/>
      <c r="P52" s="61">
        <v>4000</v>
      </c>
      <c r="Q52" s="61">
        <v>0</v>
      </c>
      <c r="R52" s="61"/>
      <c r="S52" s="61"/>
      <c r="T52" s="61"/>
      <c r="U52" s="61">
        <v>3000</v>
      </c>
      <c r="V52" s="61"/>
      <c r="W52" s="61">
        <v>2000</v>
      </c>
      <c r="X52" s="60">
        <v>0</v>
      </c>
      <c r="Y52" s="61"/>
      <c r="Z52" s="61">
        <v>500</v>
      </c>
      <c r="AA52" s="61">
        <f t="shared" si="5"/>
        <v>9500</v>
      </c>
      <c r="AB52" s="62">
        <v>1.27</v>
      </c>
      <c r="AC52" s="62">
        <f t="shared" si="1"/>
        <v>12065</v>
      </c>
      <c r="AD52" s="90"/>
    </row>
    <row r="53" spans="1:30" s="7" customFormat="1" ht="60" x14ac:dyDescent="0.25">
      <c r="A53" s="88"/>
      <c r="B53" s="76">
        <v>51</v>
      </c>
      <c r="C53" s="88"/>
      <c r="D53" s="80" t="s">
        <v>38</v>
      </c>
      <c r="E53" s="47" t="s">
        <v>25</v>
      </c>
      <c r="F53" s="47" t="s">
        <v>57</v>
      </c>
      <c r="G53" s="16" t="s">
        <v>6</v>
      </c>
      <c r="H53" s="16" t="s">
        <v>7</v>
      </c>
      <c r="I53" s="48" t="s">
        <v>33</v>
      </c>
      <c r="J53" s="61"/>
      <c r="K53" s="61"/>
      <c r="L53" s="61"/>
      <c r="M53" s="61"/>
      <c r="N53" s="61">
        <v>1000</v>
      </c>
      <c r="O53" s="61"/>
      <c r="P53" s="61">
        <v>5000</v>
      </c>
      <c r="Q53" s="61">
        <v>0</v>
      </c>
      <c r="R53" s="61"/>
      <c r="S53" s="61">
        <v>1100</v>
      </c>
      <c r="T53" s="61">
        <v>5500</v>
      </c>
      <c r="U53" s="61">
        <v>2000</v>
      </c>
      <c r="V53" s="61"/>
      <c r="W53" s="61"/>
      <c r="X53" s="60">
        <v>0</v>
      </c>
      <c r="Y53" s="61"/>
      <c r="Z53" s="61">
        <v>500</v>
      </c>
      <c r="AA53" s="61">
        <f t="shared" si="5"/>
        <v>15100</v>
      </c>
      <c r="AB53" s="62">
        <v>1.47</v>
      </c>
      <c r="AC53" s="62">
        <f t="shared" si="1"/>
        <v>22197</v>
      </c>
      <c r="AD53" s="90"/>
    </row>
    <row r="54" spans="1:30" s="7" customFormat="1" x14ac:dyDescent="0.25">
      <c r="B54" s="29"/>
      <c r="D54" s="4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C54" s="71" t="s">
        <v>44</v>
      </c>
      <c r="AD54" s="72">
        <f>SUM(AD3:AD53)</f>
        <v>1234142.5</v>
      </c>
    </row>
    <row r="55" spans="1:30" s="7" customFormat="1" x14ac:dyDescent="0.25">
      <c r="B55" s="29"/>
      <c r="D55" s="4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</row>
    <row r="56" spans="1:30" s="7" customFormat="1" x14ac:dyDescent="0.25">
      <c r="B56" s="29"/>
      <c r="D56" s="4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1:30" s="7" customFormat="1" x14ac:dyDescent="0.25">
      <c r="B57" s="29"/>
      <c r="D57" s="4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</row>
    <row r="58" spans="1:30" s="7" customFormat="1" x14ac:dyDescent="0.25">
      <c r="B58" s="29"/>
      <c r="D58" s="4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</row>
    <row r="59" spans="1:30" s="7" customFormat="1" x14ac:dyDescent="0.25">
      <c r="B59" s="29"/>
      <c r="D59" s="4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</row>
    <row r="60" spans="1:30" s="7" customFormat="1" x14ac:dyDescent="0.25">
      <c r="B60" s="29"/>
      <c r="D60" s="4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</row>
    <row r="61" spans="1:30" s="7" customFormat="1" x14ac:dyDescent="0.25">
      <c r="B61" s="29"/>
      <c r="D61" s="4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</row>
    <row r="62" spans="1:30" s="7" customFormat="1" x14ac:dyDescent="0.25">
      <c r="B62" s="29"/>
      <c r="D62" s="4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</row>
    <row r="63" spans="1:30" s="7" customFormat="1" x14ac:dyDescent="0.25">
      <c r="B63" s="29"/>
      <c r="D63" s="4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</row>
    <row r="64" spans="1:30" s="7" customFormat="1" x14ac:dyDescent="0.25">
      <c r="B64" s="29"/>
      <c r="D64" s="4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</row>
    <row r="65" spans="2:27" s="7" customFormat="1" x14ac:dyDescent="0.25">
      <c r="B65" s="29"/>
      <c r="D65" s="4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</row>
    <row r="66" spans="2:27" s="7" customFormat="1" x14ac:dyDescent="0.25">
      <c r="B66" s="29"/>
      <c r="D66" s="4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</row>
    <row r="67" spans="2:27" s="7" customFormat="1" x14ac:dyDescent="0.25">
      <c r="B67" s="29"/>
      <c r="D67" s="4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</row>
    <row r="68" spans="2:27" s="7" customFormat="1" x14ac:dyDescent="0.25">
      <c r="B68" s="29"/>
      <c r="D68" s="4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2:27" s="7" customFormat="1" x14ac:dyDescent="0.25">
      <c r="B69" s="29"/>
      <c r="D69" s="4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</row>
    <row r="70" spans="2:27" s="7" customFormat="1" x14ac:dyDescent="0.25">
      <c r="B70" s="29"/>
      <c r="D70" s="4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</row>
    <row r="71" spans="2:27" s="7" customFormat="1" x14ac:dyDescent="0.25">
      <c r="B71" s="29"/>
      <c r="D71" s="4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</row>
    <row r="72" spans="2:27" s="7" customFormat="1" x14ac:dyDescent="0.25">
      <c r="B72" s="29"/>
      <c r="D72" s="4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</row>
    <row r="73" spans="2:27" s="7" customFormat="1" x14ac:dyDescent="0.25">
      <c r="B73" s="29"/>
      <c r="D73" s="4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</row>
    <row r="74" spans="2:27" s="7" customFormat="1" x14ac:dyDescent="0.25">
      <c r="B74" s="29"/>
      <c r="D74" s="4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</row>
    <row r="75" spans="2:27" s="7" customFormat="1" x14ac:dyDescent="0.25">
      <c r="B75" s="29"/>
      <c r="D75" s="4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</row>
    <row r="76" spans="2:27" s="7" customFormat="1" x14ac:dyDescent="0.25">
      <c r="B76" s="29"/>
      <c r="D76" s="4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</row>
    <row r="77" spans="2:27" s="7" customFormat="1" x14ac:dyDescent="0.25">
      <c r="B77" s="29"/>
      <c r="D77" s="4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2:27" s="7" customFormat="1" x14ac:dyDescent="0.25">
      <c r="B78" s="29"/>
      <c r="D78" s="4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</row>
    <row r="79" spans="2:27" s="7" customFormat="1" x14ac:dyDescent="0.25">
      <c r="B79" s="29"/>
      <c r="D79" s="4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</row>
    <row r="80" spans="2:27" s="7" customFormat="1" x14ac:dyDescent="0.25">
      <c r="B80" s="29"/>
      <c r="D80" s="4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</row>
    <row r="81" spans="2:27" s="7" customFormat="1" x14ac:dyDescent="0.25">
      <c r="B81" s="29"/>
      <c r="D81" s="4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</row>
    <row r="82" spans="2:27" s="7" customFormat="1" x14ac:dyDescent="0.25">
      <c r="B82" s="29"/>
      <c r="D82" s="4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</row>
    <row r="83" spans="2:27" s="7" customFormat="1" x14ac:dyDescent="0.25">
      <c r="B83" s="29"/>
      <c r="D83" s="4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</row>
    <row r="84" spans="2:27" s="7" customFormat="1" x14ac:dyDescent="0.25">
      <c r="B84" s="29"/>
      <c r="D84" s="4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</row>
    <row r="85" spans="2:27" s="7" customFormat="1" x14ac:dyDescent="0.25">
      <c r="B85" s="29"/>
      <c r="D85" s="4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2:27" s="7" customFormat="1" x14ac:dyDescent="0.25">
      <c r="B86" s="29"/>
      <c r="D86" s="4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</row>
    <row r="87" spans="2:27" s="7" customFormat="1" x14ac:dyDescent="0.25">
      <c r="B87" s="29"/>
      <c r="D87" s="4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</row>
    <row r="88" spans="2:27" s="7" customFormat="1" x14ac:dyDescent="0.25">
      <c r="B88" s="29"/>
      <c r="D88" s="4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</row>
    <row r="89" spans="2:27" s="7" customFormat="1" x14ac:dyDescent="0.25">
      <c r="B89" s="29"/>
      <c r="D89" s="4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</row>
    <row r="90" spans="2:27" s="7" customFormat="1" x14ac:dyDescent="0.25">
      <c r="B90" s="29"/>
      <c r="D90" s="4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</row>
    <row r="91" spans="2:27" s="7" customFormat="1" x14ac:dyDescent="0.25">
      <c r="B91" s="29"/>
      <c r="D91" s="4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</row>
    <row r="92" spans="2:27" s="7" customFormat="1" x14ac:dyDescent="0.25">
      <c r="B92" s="29"/>
      <c r="D92" s="4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</row>
    <row r="93" spans="2:27" s="7" customFormat="1" x14ac:dyDescent="0.25">
      <c r="B93" s="29"/>
      <c r="D93" s="4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</row>
    <row r="94" spans="2:27" s="7" customFormat="1" x14ac:dyDescent="0.25">
      <c r="B94" s="29"/>
      <c r="D94" s="4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</row>
    <row r="95" spans="2:27" s="7" customFormat="1" x14ac:dyDescent="0.25">
      <c r="B95" s="29"/>
      <c r="D95" s="4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</row>
    <row r="96" spans="2:27" s="7" customFormat="1" x14ac:dyDescent="0.25">
      <c r="B96" s="29"/>
      <c r="D96" s="4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</row>
    <row r="97" spans="2:27" s="7" customFormat="1" x14ac:dyDescent="0.25">
      <c r="B97" s="29"/>
      <c r="D97" s="4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</row>
    <row r="98" spans="2:27" s="7" customFormat="1" x14ac:dyDescent="0.25">
      <c r="B98" s="29"/>
      <c r="D98" s="4"/>
      <c r="E98" s="29"/>
      <c r="F98" s="29"/>
      <c r="G98" s="29"/>
      <c r="H98" s="29"/>
      <c r="I98" s="29"/>
      <c r="J98" s="29"/>
      <c r="K98" s="22"/>
      <c r="L98" s="22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</row>
    <row r="99" spans="2:27" s="7" customFormat="1" x14ac:dyDescent="0.25">
      <c r="B99" s="29"/>
      <c r="D99" s="4"/>
      <c r="E99" s="29"/>
      <c r="F99" s="29"/>
      <c r="G99" s="29"/>
      <c r="H99" s="29"/>
      <c r="I99" s="29"/>
      <c r="J99" s="29"/>
      <c r="K99" s="22"/>
      <c r="L99" s="22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</row>
    <row r="100" spans="2:27" s="7" customFormat="1" x14ac:dyDescent="0.25">
      <c r="B100" s="29"/>
      <c r="D100" s="4"/>
      <c r="E100" s="29"/>
      <c r="F100" s="29"/>
      <c r="G100" s="29"/>
      <c r="H100" s="29"/>
      <c r="I100" s="29"/>
      <c r="J100" s="29"/>
      <c r="K100" s="22"/>
      <c r="L100" s="22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</row>
    <row r="101" spans="2:27" s="7" customFormat="1" x14ac:dyDescent="0.25">
      <c r="B101" s="29"/>
      <c r="D101" s="4"/>
      <c r="E101" s="29"/>
      <c r="F101" s="29"/>
      <c r="G101" s="29"/>
      <c r="H101" s="29"/>
      <c r="I101" s="29"/>
      <c r="J101" s="29"/>
      <c r="K101" s="22"/>
      <c r="L101" s="22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</row>
    <row r="102" spans="2:27" s="7" customFormat="1" x14ac:dyDescent="0.25">
      <c r="B102" s="29"/>
      <c r="D102" s="4"/>
      <c r="E102" s="29"/>
      <c r="F102" s="29"/>
      <c r="G102" s="29"/>
      <c r="H102" s="29"/>
      <c r="I102" s="29"/>
      <c r="J102" s="29"/>
      <c r="K102" s="22"/>
      <c r="L102" s="22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</row>
    <row r="103" spans="2:27" s="7" customFormat="1" x14ac:dyDescent="0.25">
      <c r="B103" s="29"/>
      <c r="D103" s="4"/>
      <c r="E103" s="29"/>
      <c r="F103" s="29"/>
      <c r="G103" s="29"/>
      <c r="H103" s="29"/>
      <c r="I103" s="29"/>
      <c r="J103" s="29"/>
      <c r="K103" s="22"/>
      <c r="L103" s="22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</row>
    <row r="104" spans="2:27" s="7" customFormat="1" x14ac:dyDescent="0.25">
      <c r="B104" s="29"/>
      <c r="D104" s="4"/>
      <c r="E104" s="29"/>
      <c r="F104" s="29"/>
      <c r="G104" s="29"/>
      <c r="H104" s="29"/>
      <c r="I104" s="29"/>
      <c r="J104" s="29"/>
      <c r="K104" s="22"/>
      <c r="L104" s="22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</row>
    <row r="105" spans="2:27" s="7" customFormat="1" x14ac:dyDescent="0.25">
      <c r="B105" s="29"/>
      <c r="D105" s="4"/>
      <c r="E105" s="29"/>
      <c r="F105" s="29"/>
      <c r="G105" s="29"/>
      <c r="H105" s="29"/>
      <c r="I105" s="29"/>
      <c r="J105" s="29"/>
      <c r="K105" s="22"/>
      <c r="L105" s="22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</row>
    <row r="106" spans="2:27" s="7" customFormat="1" x14ac:dyDescent="0.25">
      <c r="B106" s="29"/>
      <c r="D106" s="4"/>
      <c r="E106" s="29"/>
      <c r="F106" s="29"/>
      <c r="G106" s="29"/>
      <c r="H106" s="29"/>
      <c r="I106" s="29"/>
      <c r="J106" s="29"/>
      <c r="K106" s="22"/>
      <c r="L106" s="22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</row>
    <row r="107" spans="2:27" s="7" customFormat="1" x14ac:dyDescent="0.25">
      <c r="B107" s="29"/>
      <c r="D107" s="4"/>
      <c r="E107" s="29"/>
      <c r="F107" s="29"/>
      <c r="G107" s="29"/>
      <c r="H107" s="29"/>
      <c r="I107" s="29"/>
      <c r="J107" s="29"/>
      <c r="K107" s="22"/>
      <c r="L107" s="22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</row>
    <row r="108" spans="2:27" s="7" customFormat="1" x14ac:dyDescent="0.25">
      <c r="B108" s="29"/>
      <c r="D108" s="4"/>
      <c r="E108" s="29"/>
      <c r="F108" s="29"/>
      <c r="G108" s="29"/>
      <c r="H108" s="29"/>
      <c r="I108" s="29"/>
      <c r="J108" s="29"/>
      <c r="K108" s="22"/>
      <c r="L108" s="22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</row>
    <row r="109" spans="2:27" s="7" customFormat="1" x14ac:dyDescent="0.25">
      <c r="B109" s="29"/>
      <c r="D109" s="4"/>
      <c r="E109" s="29"/>
      <c r="F109" s="29"/>
      <c r="G109" s="29"/>
      <c r="H109" s="29"/>
      <c r="I109" s="29"/>
      <c r="J109" s="29"/>
      <c r="K109" s="22"/>
      <c r="L109" s="22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</row>
    <row r="110" spans="2:27" s="7" customFormat="1" x14ac:dyDescent="0.25">
      <c r="B110" s="29"/>
      <c r="D110" s="4"/>
      <c r="E110" s="29"/>
      <c r="F110" s="29"/>
      <c r="G110" s="29"/>
      <c r="H110" s="29"/>
      <c r="I110" s="29"/>
      <c r="J110" s="29"/>
      <c r="K110" s="22"/>
      <c r="L110" s="22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</row>
    <row r="111" spans="2:27" s="7" customFormat="1" x14ac:dyDescent="0.25">
      <c r="B111" s="29"/>
      <c r="D111" s="4"/>
      <c r="E111" s="29"/>
      <c r="F111" s="29"/>
      <c r="G111" s="29"/>
      <c r="H111" s="29"/>
      <c r="I111" s="29"/>
      <c r="J111" s="29"/>
      <c r="K111" s="22"/>
      <c r="L111" s="22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</row>
    <row r="112" spans="2:27" s="7" customFormat="1" x14ac:dyDescent="0.25">
      <c r="B112" s="29"/>
      <c r="D112" s="4"/>
      <c r="E112" s="29"/>
      <c r="F112" s="29"/>
      <c r="G112" s="29"/>
      <c r="H112" s="29"/>
      <c r="I112" s="29"/>
      <c r="J112" s="29"/>
      <c r="K112" s="22"/>
      <c r="L112" s="22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</row>
    <row r="113" spans="2:27" s="7" customFormat="1" x14ac:dyDescent="0.25">
      <c r="B113" s="29"/>
      <c r="D113" s="4"/>
      <c r="E113" s="29"/>
      <c r="F113" s="29"/>
      <c r="G113" s="29"/>
      <c r="H113" s="29"/>
      <c r="I113" s="29"/>
      <c r="J113" s="29"/>
      <c r="K113" s="22"/>
      <c r="L113" s="22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</row>
    <row r="114" spans="2:27" s="7" customFormat="1" x14ac:dyDescent="0.25">
      <c r="B114" s="29"/>
      <c r="D114" s="4"/>
      <c r="E114" s="29"/>
      <c r="F114" s="29"/>
      <c r="G114" s="29"/>
      <c r="H114" s="29"/>
      <c r="I114" s="29"/>
      <c r="J114" s="29"/>
      <c r="K114" s="22"/>
      <c r="L114" s="22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</row>
    <row r="115" spans="2:27" s="7" customFormat="1" x14ac:dyDescent="0.25">
      <c r="B115" s="29"/>
      <c r="D115" s="4"/>
      <c r="E115" s="29"/>
      <c r="F115" s="29"/>
      <c r="G115" s="29"/>
      <c r="H115" s="29"/>
      <c r="I115" s="29"/>
      <c r="J115" s="29"/>
      <c r="K115" s="22"/>
      <c r="L115" s="22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</row>
    <row r="116" spans="2:27" s="7" customFormat="1" x14ac:dyDescent="0.25">
      <c r="B116" s="29"/>
      <c r="D116" s="4"/>
      <c r="E116" s="29"/>
      <c r="F116" s="29"/>
      <c r="G116" s="29"/>
      <c r="H116" s="29"/>
      <c r="I116" s="29"/>
      <c r="J116" s="29"/>
      <c r="K116" s="22"/>
      <c r="L116" s="22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</row>
    <row r="117" spans="2:27" s="7" customFormat="1" x14ac:dyDescent="0.25">
      <c r="B117" s="29"/>
      <c r="D117" s="4"/>
      <c r="E117" s="29"/>
      <c r="F117" s="29"/>
      <c r="G117" s="29"/>
      <c r="H117" s="29"/>
      <c r="I117" s="29"/>
      <c r="J117" s="29"/>
      <c r="K117" s="22"/>
      <c r="L117" s="22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</row>
    <row r="118" spans="2:27" s="7" customFormat="1" x14ac:dyDescent="0.25">
      <c r="B118" s="29"/>
      <c r="D118" s="4"/>
      <c r="E118" s="29"/>
      <c r="F118" s="29"/>
      <c r="G118" s="29"/>
      <c r="H118" s="29"/>
      <c r="I118" s="29"/>
      <c r="J118" s="29"/>
      <c r="K118" s="22"/>
      <c r="L118" s="22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</row>
    <row r="119" spans="2:27" s="7" customFormat="1" x14ac:dyDescent="0.25">
      <c r="B119" s="29"/>
      <c r="D119" s="4"/>
      <c r="E119" s="29"/>
      <c r="F119" s="29"/>
      <c r="G119" s="29"/>
      <c r="H119" s="29"/>
      <c r="I119" s="29"/>
      <c r="J119" s="29"/>
      <c r="K119" s="22"/>
      <c r="L119" s="22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</row>
    <row r="120" spans="2:27" s="7" customFormat="1" x14ac:dyDescent="0.25">
      <c r="B120" s="29"/>
      <c r="D120" s="4"/>
      <c r="E120" s="29"/>
      <c r="F120" s="29"/>
      <c r="G120" s="29"/>
      <c r="H120" s="29"/>
      <c r="I120" s="29"/>
      <c r="J120" s="29"/>
      <c r="K120" s="22"/>
      <c r="L120" s="22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</row>
    <row r="121" spans="2:27" s="7" customFormat="1" x14ac:dyDescent="0.25">
      <c r="B121" s="29"/>
      <c r="D121" s="4"/>
      <c r="E121" s="29"/>
      <c r="F121" s="29"/>
      <c r="G121" s="29"/>
      <c r="H121" s="29"/>
      <c r="I121" s="29"/>
      <c r="J121" s="29"/>
      <c r="K121" s="22"/>
      <c r="L121" s="22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</row>
    <row r="122" spans="2:27" s="7" customFormat="1" x14ac:dyDescent="0.25">
      <c r="B122" s="29"/>
      <c r="D122" s="4"/>
      <c r="E122" s="29"/>
      <c r="F122" s="29"/>
      <c r="G122" s="29"/>
      <c r="H122" s="29"/>
      <c r="I122" s="29"/>
      <c r="J122" s="29"/>
      <c r="K122" s="22"/>
      <c r="L122" s="22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</row>
    <row r="123" spans="2:27" s="7" customFormat="1" x14ac:dyDescent="0.25">
      <c r="B123" s="29"/>
      <c r="D123" s="4"/>
      <c r="E123" s="29"/>
      <c r="F123" s="29"/>
      <c r="G123" s="29"/>
      <c r="H123" s="29"/>
      <c r="I123" s="29"/>
      <c r="J123" s="29"/>
      <c r="K123" s="22"/>
      <c r="L123" s="22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</row>
    <row r="124" spans="2:27" s="7" customFormat="1" x14ac:dyDescent="0.25">
      <c r="B124" s="29"/>
      <c r="D124" s="4"/>
      <c r="E124" s="29"/>
      <c r="F124" s="29"/>
      <c r="G124" s="29"/>
      <c r="H124" s="29"/>
      <c r="I124" s="29"/>
      <c r="J124" s="29"/>
      <c r="K124" s="22"/>
      <c r="L124" s="22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</row>
    <row r="125" spans="2:27" s="7" customFormat="1" x14ac:dyDescent="0.25">
      <c r="B125" s="29"/>
      <c r="D125" s="4"/>
      <c r="E125" s="29"/>
      <c r="F125" s="29"/>
      <c r="G125" s="29"/>
      <c r="H125" s="29"/>
      <c r="I125" s="29"/>
      <c r="J125" s="29"/>
      <c r="K125" s="22"/>
      <c r="L125" s="22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</row>
    <row r="126" spans="2:27" s="7" customFormat="1" x14ac:dyDescent="0.25">
      <c r="B126" s="29"/>
      <c r="D126" s="4"/>
      <c r="E126" s="29"/>
      <c r="F126" s="29"/>
      <c r="G126" s="29"/>
      <c r="H126" s="29"/>
      <c r="I126" s="29"/>
      <c r="J126" s="29"/>
      <c r="K126" s="22"/>
      <c r="L126" s="22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</row>
    <row r="127" spans="2:27" s="7" customFormat="1" x14ac:dyDescent="0.25">
      <c r="B127" s="29"/>
      <c r="D127" s="4"/>
      <c r="E127" s="29"/>
      <c r="F127" s="29"/>
      <c r="G127" s="29"/>
      <c r="H127" s="29"/>
      <c r="I127" s="29"/>
      <c r="J127" s="29"/>
      <c r="K127" s="22"/>
      <c r="L127" s="22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</row>
    <row r="128" spans="2:27" s="7" customFormat="1" x14ac:dyDescent="0.25">
      <c r="B128" s="29"/>
      <c r="D128" s="4"/>
      <c r="E128" s="29"/>
      <c r="F128" s="29"/>
      <c r="G128" s="29"/>
      <c r="H128" s="29"/>
      <c r="I128" s="29"/>
      <c r="J128" s="29"/>
      <c r="K128" s="22"/>
      <c r="L128" s="22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</row>
    <row r="129" spans="2:27" s="7" customFormat="1" x14ac:dyDescent="0.25">
      <c r="B129" s="29"/>
      <c r="D129" s="4"/>
      <c r="E129" s="29"/>
      <c r="F129" s="29"/>
      <c r="G129" s="29"/>
      <c r="H129" s="29"/>
      <c r="I129" s="29"/>
      <c r="J129" s="29"/>
      <c r="K129" s="22"/>
      <c r="L129" s="22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</row>
    <row r="130" spans="2:27" s="7" customFormat="1" x14ac:dyDescent="0.25">
      <c r="B130" s="29"/>
      <c r="D130" s="4"/>
      <c r="E130" s="29"/>
      <c r="F130" s="29"/>
      <c r="G130" s="29"/>
      <c r="H130" s="29"/>
      <c r="I130" s="29"/>
      <c r="J130" s="29"/>
      <c r="K130" s="22"/>
      <c r="L130" s="22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</row>
    <row r="131" spans="2:27" s="7" customFormat="1" x14ac:dyDescent="0.25">
      <c r="B131" s="29"/>
      <c r="D131" s="4"/>
      <c r="E131" s="29"/>
      <c r="F131" s="29"/>
      <c r="G131" s="29"/>
      <c r="H131" s="29"/>
      <c r="I131" s="29"/>
      <c r="J131" s="29"/>
      <c r="K131" s="22"/>
      <c r="L131" s="22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</row>
    <row r="132" spans="2:27" s="7" customFormat="1" x14ac:dyDescent="0.25">
      <c r="B132" s="29"/>
      <c r="D132" s="4"/>
      <c r="E132" s="29"/>
      <c r="F132" s="29"/>
      <c r="G132" s="29"/>
      <c r="H132" s="29"/>
      <c r="I132" s="29"/>
      <c r="J132" s="29"/>
      <c r="K132" s="22"/>
      <c r="L132" s="22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</row>
    <row r="133" spans="2:27" s="7" customFormat="1" x14ac:dyDescent="0.25">
      <c r="B133" s="29"/>
      <c r="D133" s="4"/>
      <c r="E133" s="29"/>
      <c r="F133" s="29"/>
      <c r="G133" s="29"/>
      <c r="H133" s="29"/>
      <c r="I133" s="29"/>
      <c r="J133" s="29"/>
      <c r="K133" s="22"/>
      <c r="L133" s="22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</row>
    <row r="134" spans="2:27" s="7" customFormat="1" x14ac:dyDescent="0.25">
      <c r="B134" s="29"/>
      <c r="D134" s="4"/>
      <c r="E134" s="29"/>
      <c r="F134" s="29"/>
      <c r="G134" s="29"/>
      <c r="H134" s="29"/>
      <c r="I134" s="29"/>
      <c r="J134" s="29"/>
      <c r="K134" s="22"/>
      <c r="L134" s="22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</row>
    <row r="135" spans="2:27" s="7" customFormat="1" x14ac:dyDescent="0.25">
      <c r="B135" s="29"/>
      <c r="D135" s="4"/>
      <c r="E135" s="29"/>
      <c r="F135" s="29"/>
      <c r="G135" s="29"/>
      <c r="H135" s="29"/>
      <c r="I135" s="29"/>
      <c r="J135" s="29"/>
      <c r="K135" s="22"/>
      <c r="L135" s="22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</row>
    <row r="136" spans="2:27" s="7" customFormat="1" x14ac:dyDescent="0.25">
      <c r="B136" s="29"/>
      <c r="D136" s="4"/>
      <c r="E136" s="29"/>
      <c r="F136" s="29"/>
      <c r="G136" s="29"/>
      <c r="H136" s="29"/>
      <c r="I136" s="29"/>
      <c r="J136" s="29"/>
      <c r="K136" s="22"/>
      <c r="L136" s="22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</row>
    <row r="137" spans="2:27" s="7" customFormat="1" x14ac:dyDescent="0.25">
      <c r="B137" s="29"/>
      <c r="D137" s="4"/>
      <c r="E137" s="29"/>
      <c r="F137" s="29"/>
      <c r="G137" s="29"/>
      <c r="H137" s="29"/>
      <c r="I137" s="29"/>
      <c r="J137" s="29"/>
      <c r="K137" s="22"/>
      <c r="L137" s="22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</row>
    <row r="138" spans="2:27" s="7" customFormat="1" x14ac:dyDescent="0.25">
      <c r="B138" s="29"/>
      <c r="D138" s="4"/>
      <c r="E138" s="29"/>
      <c r="F138" s="29"/>
      <c r="G138" s="29"/>
      <c r="H138" s="29"/>
      <c r="I138" s="29"/>
      <c r="J138" s="29"/>
      <c r="K138" s="22"/>
      <c r="L138" s="22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</row>
    <row r="139" spans="2:27" s="7" customFormat="1" x14ac:dyDescent="0.25">
      <c r="B139" s="29"/>
      <c r="D139" s="4"/>
      <c r="E139" s="29"/>
      <c r="F139" s="29"/>
      <c r="G139" s="29"/>
      <c r="H139" s="29"/>
      <c r="I139" s="29"/>
      <c r="J139" s="29"/>
      <c r="K139" s="22"/>
      <c r="L139" s="22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</row>
    <row r="140" spans="2:27" s="7" customFormat="1" x14ac:dyDescent="0.25">
      <c r="B140" s="29"/>
      <c r="D140" s="4"/>
      <c r="E140" s="29"/>
      <c r="F140" s="29"/>
      <c r="G140" s="29"/>
      <c r="H140" s="29"/>
      <c r="I140" s="29"/>
      <c r="J140" s="29"/>
      <c r="K140" s="22"/>
      <c r="L140" s="22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</row>
    <row r="141" spans="2:27" s="7" customFormat="1" x14ac:dyDescent="0.25">
      <c r="B141" s="29"/>
      <c r="D141" s="4"/>
      <c r="E141" s="29"/>
      <c r="F141" s="29"/>
      <c r="G141" s="29"/>
      <c r="H141" s="29"/>
      <c r="I141" s="29"/>
      <c r="J141" s="29"/>
      <c r="K141" s="22"/>
      <c r="L141" s="22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</row>
    <row r="142" spans="2:27" s="7" customFormat="1" x14ac:dyDescent="0.25">
      <c r="B142" s="29"/>
      <c r="D142" s="4"/>
      <c r="E142" s="29"/>
      <c r="F142" s="29"/>
      <c r="G142" s="29"/>
      <c r="H142" s="29"/>
      <c r="I142" s="29"/>
      <c r="J142" s="29"/>
      <c r="K142" s="22"/>
      <c r="L142" s="22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</row>
    <row r="143" spans="2:27" s="7" customFormat="1" x14ac:dyDescent="0.25">
      <c r="B143" s="29"/>
      <c r="D143" s="4"/>
      <c r="E143" s="29"/>
      <c r="F143" s="29"/>
      <c r="G143" s="29"/>
      <c r="H143" s="29"/>
      <c r="I143" s="29"/>
      <c r="J143" s="29"/>
      <c r="K143" s="22"/>
      <c r="L143" s="22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</row>
    <row r="144" spans="2:27" s="7" customFormat="1" x14ac:dyDescent="0.25">
      <c r="B144" s="29"/>
      <c r="D144" s="4"/>
      <c r="E144" s="29"/>
      <c r="F144" s="29"/>
      <c r="G144" s="29"/>
      <c r="H144" s="29"/>
      <c r="I144" s="29"/>
      <c r="J144" s="29"/>
      <c r="K144" s="22"/>
      <c r="L144" s="22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</row>
    <row r="145" spans="2:27" s="7" customFormat="1" x14ac:dyDescent="0.25">
      <c r="B145" s="29"/>
      <c r="D145" s="4"/>
      <c r="E145" s="29"/>
      <c r="F145" s="29"/>
      <c r="G145" s="29"/>
      <c r="H145" s="29"/>
      <c r="I145" s="29"/>
      <c r="J145" s="29"/>
      <c r="K145" s="22"/>
      <c r="L145" s="22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</row>
    <row r="146" spans="2:27" s="7" customFormat="1" x14ac:dyDescent="0.25">
      <c r="B146" s="29"/>
      <c r="D146" s="4"/>
      <c r="E146" s="29"/>
      <c r="F146" s="29"/>
      <c r="G146" s="29"/>
      <c r="H146" s="29"/>
      <c r="I146" s="29"/>
      <c r="J146" s="29"/>
      <c r="K146" s="22"/>
      <c r="L146" s="22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</row>
    <row r="147" spans="2:27" s="7" customFormat="1" x14ac:dyDescent="0.25">
      <c r="B147" s="29"/>
      <c r="D147" s="4"/>
      <c r="E147" s="29"/>
      <c r="F147" s="29"/>
      <c r="G147" s="29"/>
      <c r="H147" s="29"/>
      <c r="I147" s="29"/>
      <c r="J147" s="29"/>
      <c r="K147" s="22"/>
      <c r="L147" s="22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</row>
    <row r="148" spans="2:27" s="7" customFormat="1" x14ac:dyDescent="0.25">
      <c r="B148" s="29"/>
      <c r="D148" s="4"/>
      <c r="E148" s="29"/>
      <c r="F148" s="29"/>
      <c r="G148" s="29"/>
      <c r="H148" s="29"/>
      <c r="I148" s="29"/>
      <c r="J148" s="29"/>
      <c r="K148" s="22"/>
      <c r="L148" s="22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</row>
    <row r="149" spans="2:27" s="7" customFormat="1" x14ac:dyDescent="0.25">
      <c r="B149" s="29"/>
      <c r="D149" s="4"/>
      <c r="E149" s="29"/>
      <c r="F149" s="29"/>
      <c r="G149" s="29"/>
      <c r="H149" s="29"/>
      <c r="I149" s="29"/>
      <c r="J149" s="29"/>
      <c r="K149" s="22"/>
      <c r="L149" s="22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</row>
    <row r="150" spans="2:27" s="7" customFormat="1" x14ac:dyDescent="0.25">
      <c r="B150" s="29"/>
      <c r="D150" s="4"/>
      <c r="E150" s="29"/>
      <c r="F150" s="29"/>
      <c r="G150" s="29"/>
      <c r="H150" s="29"/>
      <c r="I150" s="29"/>
      <c r="J150" s="29"/>
      <c r="K150" s="22"/>
      <c r="L150" s="22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</row>
    <row r="151" spans="2:27" s="7" customFormat="1" x14ac:dyDescent="0.25">
      <c r="B151" s="29"/>
      <c r="D151" s="4"/>
      <c r="E151" s="29"/>
      <c r="F151" s="29"/>
      <c r="G151" s="29"/>
      <c r="H151" s="29"/>
      <c r="I151" s="29"/>
      <c r="J151" s="29"/>
      <c r="K151" s="22"/>
      <c r="L151" s="22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</row>
    <row r="152" spans="2:27" s="7" customFormat="1" x14ac:dyDescent="0.25">
      <c r="B152" s="29"/>
      <c r="D152" s="4"/>
      <c r="E152" s="29"/>
      <c r="F152" s="29"/>
      <c r="G152" s="29"/>
      <c r="H152" s="29"/>
      <c r="I152" s="29"/>
      <c r="J152" s="29"/>
      <c r="K152" s="22"/>
      <c r="L152" s="22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</row>
    <row r="153" spans="2:27" s="7" customFormat="1" x14ac:dyDescent="0.25">
      <c r="B153" s="29"/>
      <c r="D153" s="4"/>
      <c r="E153" s="29"/>
      <c r="F153" s="29"/>
      <c r="G153" s="29"/>
      <c r="H153" s="29"/>
      <c r="I153" s="29"/>
      <c r="J153" s="29"/>
      <c r="K153" s="22"/>
      <c r="L153" s="22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</row>
    <row r="154" spans="2:27" s="7" customFormat="1" x14ac:dyDescent="0.25">
      <c r="B154" s="29"/>
      <c r="D154" s="4"/>
      <c r="E154" s="29"/>
      <c r="F154" s="29"/>
      <c r="G154" s="29"/>
      <c r="H154" s="29"/>
      <c r="I154" s="29"/>
      <c r="J154" s="29"/>
      <c r="K154" s="22"/>
      <c r="L154" s="22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</row>
    <row r="155" spans="2:27" s="7" customFormat="1" x14ac:dyDescent="0.25">
      <c r="B155" s="29"/>
      <c r="D155" s="4"/>
      <c r="E155" s="29"/>
      <c r="F155" s="29"/>
      <c r="G155" s="29"/>
      <c r="H155" s="29"/>
      <c r="I155" s="29"/>
      <c r="J155" s="29"/>
      <c r="K155" s="22"/>
      <c r="L155" s="22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</row>
    <row r="156" spans="2:27" s="7" customFormat="1" x14ac:dyDescent="0.25">
      <c r="B156" s="29"/>
      <c r="D156" s="4"/>
      <c r="E156" s="29"/>
      <c r="F156" s="29"/>
      <c r="G156" s="29"/>
      <c r="H156" s="29"/>
      <c r="I156" s="29"/>
      <c r="J156" s="29"/>
      <c r="K156" s="22"/>
      <c r="L156" s="22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</row>
    <row r="157" spans="2:27" s="7" customFormat="1" x14ac:dyDescent="0.25">
      <c r="B157" s="29"/>
      <c r="D157" s="4"/>
      <c r="E157" s="29"/>
      <c r="F157" s="29"/>
      <c r="G157" s="29"/>
      <c r="H157" s="29"/>
      <c r="I157" s="29"/>
      <c r="J157" s="29"/>
      <c r="K157" s="22"/>
      <c r="L157" s="22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</row>
    <row r="158" spans="2:27" s="7" customFormat="1" x14ac:dyDescent="0.25">
      <c r="B158" s="29"/>
      <c r="D158" s="4"/>
      <c r="E158" s="29"/>
      <c r="F158" s="29"/>
      <c r="G158" s="29"/>
      <c r="H158" s="29"/>
      <c r="I158" s="29"/>
      <c r="J158" s="29"/>
      <c r="K158" s="22"/>
      <c r="L158" s="22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</row>
    <row r="159" spans="2:27" s="7" customFormat="1" x14ac:dyDescent="0.25">
      <c r="B159" s="29"/>
      <c r="D159" s="4"/>
      <c r="E159" s="29"/>
      <c r="F159" s="29"/>
      <c r="G159" s="29"/>
      <c r="H159" s="29"/>
      <c r="I159" s="29"/>
      <c r="J159" s="29"/>
      <c r="K159" s="22"/>
      <c r="L159" s="22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</row>
    <row r="160" spans="2:27" s="7" customFormat="1" x14ac:dyDescent="0.25">
      <c r="B160" s="29"/>
      <c r="D160" s="4"/>
      <c r="E160" s="29"/>
      <c r="F160" s="29"/>
      <c r="G160" s="29"/>
      <c r="H160" s="29"/>
      <c r="I160" s="29"/>
      <c r="J160" s="29"/>
      <c r="K160" s="22"/>
      <c r="L160" s="22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</row>
  </sheetData>
  <mergeCells count="36">
    <mergeCell ref="A13:A14"/>
    <mergeCell ref="D13:D14"/>
    <mergeCell ref="AD13:AD14"/>
    <mergeCell ref="A1:AD1"/>
    <mergeCell ref="A3:A11"/>
    <mergeCell ref="D3:D9"/>
    <mergeCell ref="AD3:AD11"/>
    <mergeCell ref="D10:D11"/>
    <mergeCell ref="A16:A18"/>
    <mergeCell ref="D16:D18"/>
    <mergeCell ref="AD16:AD18"/>
    <mergeCell ref="A19:A27"/>
    <mergeCell ref="D19:D21"/>
    <mergeCell ref="AD19:AD27"/>
    <mergeCell ref="D22:D24"/>
    <mergeCell ref="A36:A53"/>
    <mergeCell ref="D36:D37"/>
    <mergeCell ref="AD36:AD53"/>
    <mergeCell ref="D38:D39"/>
    <mergeCell ref="D41:D42"/>
    <mergeCell ref="C34:C35"/>
    <mergeCell ref="A29:A33"/>
    <mergeCell ref="AD29:AD33"/>
    <mergeCell ref="D32:D33"/>
    <mergeCell ref="A34:A35"/>
    <mergeCell ref="AD34:AD35"/>
    <mergeCell ref="C3:C11"/>
    <mergeCell ref="C13:C14"/>
    <mergeCell ref="C16:C18"/>
    <mergeCell ref="C19:C27"/>
    <mergeCell ref="C29:C33"/>
    <mergeCell ref="C36:C53"/>
    <mergeCell ref="D43:D44"/>
    <mergeCell ref="D45:D46"/>
    <mergeCell ref="D47:D48"/>
    <mergeCell ref="D49:D50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F7B84-91A4-4955-9241-778B92CDDF9B}">
  <sheetPr>
    <pageSetUpPr fitToPage="1"/>
  </sheetPr>
  <dimension ref="A1:AD160"/>
  <sheetViews>
    <sheetView tabSelected="1" topLeftCell="A3" zoomScaleNormal="100" workbookViewId="0">
      <selection activeCell="F7" sqref="F7"/>
    </sheetView>
  </sheetViews>
  <sheetFormatPr defaultColWidth="9.7109375" defaultRowHeight="15" x14ac:dyDescent="0.25"/>
  <cols>
    <col min="1" max="1" width="9.7109375" style="6"/>
    <col min="2" max="2" width="5.42578125" style="29" customWidth="1"/>
    <col min="3" max="3" width="47.85546875" style="6" customWidth="1"/>
    <col min="4" max="4" width="61.7109375" style="4" customWidth="1"/>
    <col min="5" max="5" width="20.140625" style="29" bestFit="1" customWidth="1"/>
    <col min="6" max="6" width="14.42578125" style="29" customWidth="1"/>
    <col min="7" max="7" width="7.28515625" style="29" customWidth="1"/>
    <col min="8" max="8" width="12.42578125" style="29" customWidth="1"/>
    <col min="9" max="9" width="8.5703125" style="29" customWidth="1"/>
    <col min="10" max="10" width="6.5703125" style="29" hidden="1" customWidth="1"/>
    <col min="11" max="11" width="6.5703125" style="22" hidden="1" customWidth="1"/>
    <col min="12" max="12" width="4" style="22" hidden="1" customWidth="1"/>
    <col min="13" max="13" width="6.5703125" style="29" hidden="1" customWidth="1"/>
    <col min="14" max="20" width="5.5703125" style="29" hidden="1" customWidth="1"/>
    <col min="21" max="21" width="6.5703125" style="29" hidden="1" customWidth="1"/>
    <col min="22" max="22" width="3.7109375" style="29" hidden="1" customWidth="1"/>
    <col min="23" max="24" width="5.5703125" style="29" hidden="1" customWidth="1"/>
    <col min="25" max="25" width="4" style="29" hidden="1" customWidth="1"/>
    <col min="26" max="26" width="5.5703125" style="29" hidden="1" customWidth="1"/>
    <col min="27" max="27" width="6.5703125" style="29" customWidth="1"/>
    <col min="28" max="28" width="14" style="6" bestFit="1" customWidth="1"/>
    <col min="29" max="29" width="14.42578125" style="6" customWidth="1"/>
    <col min="30" max="30" width="14.42578125" style="6" bestFit="1" customWidth="1"/>
    <col min="31" max="16384" width="9.7109375" style="6"/>
  </cols>
  <sheetData>
    <row r="1" spans="1:30" ht="26.25" customHeight="1" x14ac:dyDescent="0.25">
      <c r="A1" s="81" t="s">
        <v>112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2"/>
    </row>
    <row r="2" spans="1:30" ht="71.25" customHeight="1" x14ac:dyDescent="0.25">
      <c r="A2" s="65" t="s">
        <v>90</v>
      </c>
      <c r="B2" s="65" t="s">
        <v>0</v>
      </c>
      <c r="C2" s="65" t="s">
        <v>105</v>
      </c>
      <c r="D2" s="65" t="s">
        <v>96</v>
      </c>
      <c r="E2" s="66" t="s">
        <v>1</v>
      </c>
      <c r="F2" s="66" t="s">
        <v>103</v>
      </c>
      <c r="G2" s="66" t="s">
        <v>2</v>
      </c>
      <c r="H2" s="66" t="s">
        <v>3</v>
      </c>
      <c r="I2" s="66" t="s">
        <v>4</v>
      </c>
      <c r="J2" s="64" t="s">
        <v>47</v>
      </c>
      <c r="K2" s="64" t="s">
        <v>48</v>
      </c>
      <c r="L2" s="64" t="s">
        <v>89</v>
      </c>
      <c r="M2" s="64" t="s">
        <v>56</v>
      </c>
      <c r="N2" s="64" t="s">
        <v>50</v>
      </c>
      <c r="O2" s="64" t="s">
        <v>41</v>
      </c>
      <c r="P2" s="64" t="s">
        <v>42</v>
      </c>
      <c r="Q2" s="64" t="s">
        <v>43</v>
      </c>
      <c r="R2" s="64" t="s">
        <v>52</v>
      </c>
      <c r="S2" s="64" t="s">
        <v>51</v>
      </c>
      <c r="T2" s="64" t="s">
        <v>54</v>
      </c>
      <c r="U2" s="64" t="s">
        <v>58</v>
      </c>
      <c r="V2" s="64" t="s">
        <v>45</v>
      </c>
      <c r="W2" s="64" t="s">
        <v>53</v>
      </c>
      <c r="X2" s="64" t="s">
        <v>59</v>
      </c>
      <c r="Y2" s="64" t="s">
        <v>49</v>
      </c>
      <c r="Z2" s="64" t="s">
        <v>46</v>
      </c>
      <c r="AA2" s="64" t="s">
        <v>44</v>
      </c>
      <c r="AB2" s="67" t="s">
        <v>106</v>
      </c>
      <c r="AC2" s="67" t="s">
        <v>107</v>
      </c>
      <c r="AD2" s="67" t="s">
        <v>60</v>
      </c>
    </row>
    <row r="3" spans="1:30" ht="30" customHeight="1" x14ac:dyDescent="0.25">
      <c r="A3" s="83">
        <v>1</v>
      </c>
      <c r="B3" s="75">
        <v>1</v>
      </c>
      <c r="C3" s="83" t="s">
        <v>116</v>
      </c>
      <c r="D3" s="91" t="s">
        <v>5</v>
      </c>
      <c r="E3" s="46" t="s">
        <v>62</v>
      </c>
      <c r="F3" s="25" t="s">
        <v>57</v>
      </c>
      <c r="G3" s="17" t="s">
        <v>6</v>
      </c>
      <c r="H3" s="17" t="s">
        <v>7</v>
      </c>
      <c r="I3" s="25" t="s">
        <v>4</v>
      </c>
      <c r="J3" s="46">
        <v>75</v>
      </c>
      <c r="K3" s="41"/>
      <c r="L3" s="41"/>
      <c r="M3" s="46">
        <v>5</v>
      </c>
      <c r="N3" s="41"/>
      <c r="O3" s="41">
        <v>15</v>
      </c>
      <c r="P3" s="52">
        <v>30</v>
      </c>
      <c r="Q3" s="41">
        <v>10</v>
      </c>
      <c r="R3" s="41"/>
      <c r="S3" s="41">
        <v>10</v>
      </c>
      <c r="T3" s="41">
        <v>2</v>
      </c>
      <c r="U3" s="41">
        <v>15</v>
      </c>
      <c r="V3" s="41"/>
      <c r="W3" s="52">
        <v>5</v>
      </c>
      <c r="X3" s="52">
        <v>0</v>
      </c>
      <c r="Y3" s="52">
        <v>10</v>
      </c>
      <c r="Z3" s="52"/>
      <c r="AA3" s="52">
        <f t="shared" ref="AA3:AA38" si="0">SUM(J3:Z3)</f>
        <v>177</v>
      </c>
      <c r="AB3" s="70">
        <v>16.059999999999999</v>
      </c>
      <c r="AC3" s="70">
        <f t="shared" ref="AC3:AC53" si="1">AB3*AA3</f>
        <v>2842.62</v>
      </c>
      <c r="AD3" s="96">
        <f>SUM(AC3:AC11)</f>
        <v>169749.99</v>
      </c>
    </row>
    <row r="4" spans="1:30" ht="30" customHeight="1" x14ac:dyDescent="0.25">
      <c r="A4" s="84"/>
      <c r="B4" s="75">
        <v>2</v>
      </c>
      <c r="C4" s="84"/>
      <c r="D4" s="91"/>
      <c r="E4" s="46" t="s">
        <v>63</v>
      </c>
      <c r="F4" s="25" t="s">
        <v>57</v>
      </c>
      <c r="G4" s="17" t="s">
        <v>6</v>
      </c>
      <c r="H4" s="17" t="s">
        <v>7</v>
      </c>
      <c r="I4" s="25" t="s">
        <v>4</v>
      </c>
      <c r="J4" s="46">
        <v>20</v>
      </c>
      <c r="K4" s="41"/>
      <c r="L4" s="41"/>
      <c r="M4" s="46">
        <v>50</v>
      </c>
      <c r="N4" s="41">
        <v>20</v>
      </c>
      <c r="O4" s="41">
        <v>15</v>
      </c>
      <c r="P4" s="52">
        <v>35</v>
      </c>
      <c r="Q4" s="41">
        <v>10</v>
      </c>
      <c r="R4" s="41">
        <v>32</v>
      </c>
      <c r="S4" s="41">
        <v>30</v>
      </c>
      <c r="T4" s="41">
        <v>10</v>
      </c>
      <c r="U4" s="41">
        <v>135</v>
      </c>
      <c r="V4" s="41"/>
      <c r="W4" s="52">
        <v>125</v>
      </c>
      <c r="X4" s="52">
        <v>250</v>
      </c>
      <c r="Y4" s="52">
        <v>10</v>
      </c>
      <c r="Z4" s="52"/>
      <c r="AA4" s="52">
        <f t="shared" si="0"/>
        <v>742</v>
      </c>
      <c r="AB4" s="70">
        <v>32.5</v>
      </c>
      <c r="AC4" s="70">
        <f t="shared" si="1"/>
        <v>24115</v>
      </c>
      <c r="AD4" s="97"/>
    </row>
    <row r="5" spans="1:30" s="7" customFormat="1" x14ac:dyDescent="0.25">
      <c r="A5" s="84"/>
      <c r="B5" s="75">
        <v>3</v>
      </c>
      <c r="C5" s="84"/>
      <c r="D5" s="91"/>
      <c r="E5" s="46" t="s">
        <v>64</v>
      </c>
      <c r="F5" s="25" t="s">
        <v>57</v>
      </c>
      <c r="G5" s="17" t="s">
        <v>6</v>
      </c>
      <c r="H5" s="17" t="s">
        <v>7</v>
      </c>
      <c r="I5" s="25" t="s">
        <v>4</v>
      </c>
      <c r="J5" s="46">
        <v>60</v>
      </c>
      <c r="K5" s="41"/>
      <c r="L5" s="41"/>
      <c r="M5" s="46">
        <v>10</v>
      </c>
      <c r="N5" s="41"/>
      <c r="O5" s="41"/>
      <c r="P5" s="52">
        <v>60</v>
      </c>
      <c r="Q5" s="41">
        <v>30</v>
      </c>
      <c r="R5" s="41"/>
      <c r="S5" s="41">
        <v>5</v>
      </c>
      <c r="T5" s="41">
        <v>25</v>
      </c>
      <c r="U5" s="41">
        <v>113</v>
      </c>
      <c r="V5" s="41"/>
      <c r="W5" s="52">
        <v>5</v>
      </c>
      <c r="X5" s="52">
        <v>0</v>
      </c>
      <c r="Y5" s="52">
        <v>5</v>
      </c>
      <c r="Z5" s="52"/>
      <c r="AA5" s="52">
        <f t="shared" si="0"/>
        <v>313</v>
      </c>
      <c r="AB5" s="70">
        <v>44</v>
      </c>
      <c r="AC5" s="70">
        <f t="shared" si="1"/>
        <v>13772</v>
      </c>
      <c r="AD5" s="97"/>
    </row>
    <row r="6" spans="1:30" s="7" customFormat="1" x14ac:dyDescent="0.25">
      <c r="A6" s="84"/>
      <c r="B6" s="75">
        <v>4</v>
      </c>
      <c r="C6" s="84"/>
      <c r="D6" s="91"/>
      <c r="E6" s="46" t="s">
        <v>65</v>
      </c>
      <c r="F6" s="25" t="s">
        <v>57</v>
      </c>
      <c r="G6" s="17" t="s">
        <v>6</v>
      </c>
      <c r="H6" s="17" t="s">
        <v>7</v>
      </c>
      <c r="I6" s="25" t="s">
        <v>4</v>
      </c>
      <c r="J6" s="46"/>
      <c r="K6" s="41"/>
      <c r="L6" s="41"/>
      <c r="M6" s="46">
        <v>35</v>
      </c>
      <c r="N6" s="41"/>
      <c r="O6" s="41"/>
      <c r="P6" s="52">
        <v>20</v>
      </c>
      <c r="Q6" s="41">
        <v>10</v>
      </c>
      <c r="R6" s="41">
        <v>20</v>
      </c>
      <c r="S6" s="41"/>
      <c r="T6" s="41">
        <v>12</v>
      </c>
      <c r="U6" s="41">
        <v>13</v>
      </c>
      <c r="V6" s="41"/>
      <c r="W6" s="52">
        <v>7</v>
      </c>
      <c r="X6" s="52">
        <v>0</v>
      </c>
      <c r="Y6" s="52">
        <v>5</v>
      </c>
      <c r="Z6" s="52"/>
      <c r="AA6" s="52">
        <f t="shared" si="0"/>
        <v>122</v>
      </c>
      <c r="AB6" s="70">
        <v>72</v>
      </c>
      <c r="AC6" s="70">
        <f t="shared" si="1"/>
        <v>8784</v>
      </c>
      <c r="AD6" s="97"/>
    </row>
    <row r="7" spans="1:30" s="7" customFormat="1" x14ac:dyDescent="0.25">
      <c r="A7" s="84"/>
      <c r="B7" s="75">
        <v>5</v>
      </c>
      <c r="C7" s="84"/>
      <c r="D7" s="91"/>
      <c r="E7" s="46" t="s">
        <v>66</v>
      </c>
      <c r="F7" s="25" t="s">
        <v>57</v>
      </c>
      <c r="G7" s="17" t="s">
        <v>6</v>
      </c>
      <c r="H7" s="17" t="s">
        <v>7</v>
      </c>
      <c r="I7" s="25" t="s">
        <v>4</v>
      </c>
      <c r="J7" s="46">
        <v>10</v>
      </c>
      <c r="K7" s="41"/>
      <c r="L7" s="41"/>
      <c r="M7" s="46">
        <v>100</v>
      </c>
      <c r="N7" s="41"/>
      <c r="O7" s="41"/>
      <c r="P7" s="52">
        <v>20</v>
      </c>
      <c r="Q7" s="41">
        <v>5</v>
      </c>
      <c r="R7" s="41"/>
      <c r="S7" s="41"/>
      <c r="T7" s="41">
        <v>20</v>
      </c>
      <c r="U7" s="41">
        <v>5</v>
      </c>
      <c r="V7" s="41"/>
      <c r="W7" s="52">
        <v>6</v>
      </c>
      <c r="X7" s="52">
        <v>0</v>
      </c>
      <c r="Y7" s="52">
        <v>5</v>
      </c>
      <c r="Z7" s="52"/>
      <c r="AA7" s="52">
        <f t="shared" si="0"/>
        <v>171</v>
      </c>
      <c r="AB7" s="70">
        <v>70</v>
      </c>
      <c r="AC7" s="70">
        <f t="shared" si="1"/>
        <v>11970</v>
      </c>
      <c r="AD7" s="97"/>
    </row>
    <row r="8" spans="1:30" s="7" customFormat="1" x14ac:dyDescent="0.25">
      <c r="A8" s="84"/>
      <c r="B8" s="75">
        <v>6</v>
      </c>
      <c r="C8" s="84"/>
      <c r="D8" s="91"/>
      <c r="E8" s="46" t="s">
        <v>67</v>
      </c>
      <c r="F8" s="25" t="s">
        <v>57</v>
      </c>
      <c r="G8" s="17" t="s">
        <v>6</v>
      </c>
      <c r="H8" s="17" t="s">
        <v>7</v>
      </c>
      <c r="I8" s="25" t="s">
        <v>8</v>
      </c>
      <c r="J8" s="46">
        <v>20</v>
      </c>
      <c r="K8" s="41"/>
      <c r="L8" s="41"/>
      <c r="M8" s="46">
        <v>400</v>
      </c>
      <c r="N8" s="41">
        <v>10</v>
      </c>
      <c r="O8" s="41"/>
      <c r="P8" s="52">
        <v>35</v>
      </c>
      <c r="Q8" s="41">
        <v>0</v>
      </c>
      <c r="R8" s="41"/>
      <c r="S8" s="41"/>
      <c r="T8" s="41"/>
      <c r="U8" s="41">
        <v>117</v>
      </c>
      <c r="V8" s="41"/>
      <c r="W8" s="52">
        <v>20</v>
      </c>
      <c r="X8" s="52">
        <v>60</v>
      </c>
      <c r="Y8" s="52">
        <v>30</v>
      </c>
      <c r="Z8" s="52"/>
      <c r="AA8" s="52">
        <f t="shared" si="0"/>
        <v>692</v>
      </c>
      <c r="AB8" s="70">
        <v>31.64</v>
      </c>
      <c r="AC8" s="70">
        <f t="shared" si="1"/>
        <v>21894.880000000001</v>
      </c>
      <c r="AD8" s="97"/>
    </row>
    <row r="9" spans="1:30" s="7" customFormat="1" x14ac:dyDescent="0.25">
      <c r="A9" s="84"/>
      <c r="B9" s="75">
        <v>7</v>
      </c>
      <c r="C9" s="84"/>
      <c r="D9" s="91"/>
      <c r="E9" s="46" t="s">
        <v>68</v>
      </c>
      <c r="F9" s="25" t="s">
        <v>57</v>
      </c>
      <c r="G9" s="17" t="s">
        <v>6</v>
      </c>
      <c r="H9" s="17" t="s">
        <v>7</v>
      </c>
      <c r="I9" s="25" t="s">
        <v>4</v>
      </c>
      <c r="J9" s="46">
        <v>70</v>
      </c>
      <c r="K9" s="41"/>
      <c r="L9" s="41"/>
      <c r="M9" s="46">
        <v>1000</v>
      </c>
      <c r="N9" s="41">
        <v>20</v>
      </c>
      <c r="O9" s="41">
        <v>55</v>
      </c>
      <c r="P9" s="52">
        <v>90</v>
      </c>
      <c r="Q9" s="41">
        <v>30</v>
      </c>
      <c r="R9" s="41">
        <v>10</v>
      </c>
      <c r="S9" s="41">
        <v>120</v>
      </c>
      <c r="T9" s="41">
        <v>200</v>
      </c>
      <c r="U9" s="41">
        <v>15</v>
      </c>
      <c r="V9" s="41"/>
      <c r="W9" s="52">
        <v>5</v>
      </c>
      <c r="X9" s="52">
        <v>410</v>
      </c>
      <c r="Y9" s="52">
        <v>20</v>
      </c>
      <c r="Z9" s="52">
        <v>10</v>
      </c>
      <c r="AA9" s="52">
        <f t="shared" si="0"/>
        <v>2055</v>
      </c>
      <c r="AB9" s="70">
        <v>25.01</v>
      </c>
      <c r="AC9" s="70">
        <f t="shared" si="1"/>
        <v>51395.55</v>
      </c>
      <c r="AD9" s="97"/>
    </row>
    <row r="10" spans="1:30" s="7" customFormat="1" ht="41.25" customHeight="1" x14ac:dyDescent="0.25">
      <c r="A10" s="84"/>
      <c r="B10" s="75">
        <v>8</v>
      </c>
      <c r="C10" s="84"/>
      <c r="D10" s="92" t="s">
        <v>87</v>
      </c>
      <c r="E10" s="46" t="s">
        <v>69</v>
      </c>
      <c r="F10" s="25" t="s">
        <v>57</v>
      </c>
      <c r="G10" s="17" t="s">
        <v>6</v>
      </c>
      <c r="H10" s="17" t="s">
        <v>7</v>
      </c>
      <c r="I10" s="25" t="s">
        <v>8</v>
      </c>
      <c r="J10" s="41">
        <v>10</v>
      </c>
      <c r="K10" s="41"/>
      <c r="L10" s="41"/>
      <c r="M10" s="46">
        <v>40</v>
      </c>
      <c r="N10" s="41">
        <v>25</v>
      </c>
      <c r="O10" s="41"/>
      <c r="P10" s="52">
        <v>25</v>
      </c>
      <c r="Q10" s="41">
        <v>3</v>
      </c>
      <c r="R10" s="41"/>
      <c r="S10" s="41">
        <v>6</v>
      </c>
      <c r="T10" s="41">
        <v>4</v>
      </c>
      <c r="U10" s="41">
        <v>60</v>
      </c>
      <c r="V10" s="41"/>
      <c r="W10" s="52">
        <v>20</v>
      </c>
      <c r="X10" s="52">
        <v>40</v>
      </c>
      <c r="Y10" s="52">
        <v>20</v>
      </c>
      <c r="Z10" s="52"/>
      <c r="AA10" s="52">
        <f t="shared" si="0"/>
        <v>253</v>
      </c>
      <c r="AB10" s="70">
        <v>111.94</v>
      </c>
      <c r="AC10" s="70">
        <f t="shared" si="1"/>
        <v>28320.82</v>
      </c>
      <c r="AD10" s="97"/>
    </row>
    <row r="11" spans="1:30" s="7" customFormat="1" ht="40.5" customHeight="1" x14ac:dyDescent="0.25">
      <c r="A11" s="85"/>
      <c r="B11" s="75">
        <v>9</v>
      </c>
      <c r="C11" s="85"/>
      <c r="D11" s="92"/>
      <c r="E11" s="46" t="s">
        <v>70</v>
      </c>
      <c r="F11" s="25" t="s">
        <v>57</v>
      </c>
      <c r="G11" s="17" t="s">
        <v>6</v>
      </c>
      <c r="H11" s="17" t="s">
        <v>7</v>
      </c>
      <c r="I11" s="25" t="s">
        <v>4</v>
      </c>
      <c r="J11" s="41"/>
      <c r="K11" s="41"/>
      <c r="L11" s="41"/>
      <c r="M11" s="46">
        <v>25</v>
      </c>
      <c r="N11" s="41"/>
      <c r="O11" s="41"/>
      <c r="P11" s="52">
        <v>20</v>
      </c>
      <c r="Q11" s="41">
        <v>5</v>
      </c>
      <c r="R11" s="41"/>
      <c r="S11" s="41"/>
      <c r="T11" s="41"/>
      <c r="U11" s="41">
        <v>12</v>
      </c>
      <c r="V11" s="41"/>
      <c r="W11" s="52"/>
      <c r="X11" s="52">
        <v>0</v>
      </c>
      <c r="Y11" s="52">
        <v>20</v>
      </c>
      <c r="Z11" s="52"/>
      <c r="AA11" s="52">
        <f t="shared" si="0"/>
        <v>82</v>
      </c>
      <c r="AB11" s="70">
        <v>81.16</v>
      </c>
      <c r="AC11" s="70">
        <f t="shared" si="1"/>
        <v>6655.12</v>
      </c>
      <c r="AD11" s="97"/>
    </row>
    <row r="12" spans="1:30" s="7" customFormat="1" ht="62.25" customHeight="1" x14ac:dyDescent="0.25">
      <c r="A12" s="37">
        <v>2</v>
      </c>
      <c r="B12" s="76">
        <v>10</v>
      </c>
      <c r="C12" s="37" t="s">
        <v>116</v>
      </c>
      <c r="D12" s="35" t="s">
        <v>91</v>
      </c>
      <c r="E12" s="47" t="s">
        <v>71</v>
      </c>
      <c r="F12" s="47" t="s">
        <v>57</v>
      </c>
      <c r="G12" s="16" t="s">
        <v>6</v>
      </c>
      <c r="H12" s="16" t="s">
        <v>7</v>
      </c>
      <c r="I12" s="47" t="s">
        <v>8</v>
      </c>
      <c r="J12" s="60"/>
      <c r="K12" s="60"/>
      <c r="L12" s="60"/>
      <c r="M12" s="47"/>
      <c r="N12" s="60">
        <v>50</v>
      </c>
      <c r="O12" s="60">
        <v>75</v>
      </c>
      <c r="P12" s="60">
        <v>40</v>
      </c>
      <c r="Q12" s="60">
        <v>0</v>
      </c>
      <c r="R12" s="60"/>
      <c r="S12" s="60">
        <v>30</v>
      </c>
      <c r="T12" s="60"/>
      <c r="U12" s="60">
        <v>67</v>
      </c>
      <c r="V12" s="60"/>
      <c r="W12" s="60">
        <v>20</v>
      </c>
      <c r="X12" s="60">
        <v>0</v>
      </c>
      <c r="Y12" s="60">
        <v>10</v>
      </c>
      <c r="Z12" s="60"/>
      <c r="AA12" s="60">
        <f t="shared" si="0"/>
        <v>292</v>
      </c>
      <c r="AB12" s="62">
        <v>92.46</v>
      </c>
      <c r="AC12" s="62">
        <f t="shared" si="1"/>
        <v>26998.32</v>
      </c>
      <c r="AD12" s="77">
        <f>AC12</f>
        <v>26998.32</v>
      </c>
    </row>
    <row r="13" spans="1:30" s="7" customFormat="1" x14ac:dyDescent="0.25">
      <c r="A13" s="83">
        <v>3</v>
      </c>
      <c r="B13" s="75">
        <v>11</v>
      </c>
      <c r="C13" s="83" t="s">
        <v>115</v>
      </c>
      <c r="D13" s="95" t="s">
        <v>9</v>
      </c>
      <c r="E13" s="46" t="s">
        <v>62</v>
      </c>
      <c r="F13" s="25" t="s">
        <v>57</v>
      </c>
      <c r="G13" s="17" t="s">
        <v>6</v>
      </c>
      <c r="H13" s="17" t="s">
        <v>7</v>
      </c>
      <c r="I13" s="25" t="s">
        <v>4</v>
      </c>
      <c r="J13" s="41"/>
      <c r="K13" s="41"/>
      <c r="L13" s="41"/>
      <c r="M13" s="46"/>
      <c r="N13" s="41"/>
      <c r="O13" s="41"/>
      <c r="P13" s="52">
        <v>30</v>
      </c>
      <c r="Q13" s="41">
        <v>10</v>
      </c>
      <c r="R13" s="41"/>
      <c r="S13" s="41">
        <v>20</v>
      </c>
      <c r="T13" s="41"/>
      <c r="U13" s="41">
        <v>0</v>
      </c>
      <c r="V13" s="41"/>
      <c r="W13" s="41"/>
      <c r="X13" s="41">
        <v>0</v>
      </c>
      <c r="Y13" s="41">
        <v>5</v>
      </c>
      <c r="Z13" s="52"/>
      <c r="AA13" s="52">
        <f t="shared" si="0"/>
        <v>65</v>
      </c>
      <c r="AB13" s="70">
        <v>20</v>
      </c>
      <c r="AC13" s="70">
        <f t="shared" si="1"/>
        <v>1300</v>
      </c>
      <c r="AD13" s="96">
        <f>SUM(AC13:AC14)</f>
        <v>19899.2</v>
      </c>
    </row>
    <row r="14" spans="1:30" s="7" customFormat="1" ht="109.5" customHeight="1" x14ac:dyDescent="0.25">
      <c r="A14" s="84"/>
      <c r="B14" s="75">
        <v>12</v>
      </c>
      <c r="C14" s="84"/>
      <c r="D14" s="95"/>
      <c r="E14" s="46" t="s">
        <v>72</v>
      </c>
      <c r="F14" s="25" t="s">
        <v>57</v>
      </c>
      <c r="G14" s="17" t="s">
        <v>6</v>
      </c>
      <c r="H14" s="17" t="s">
        <v>7</v>
      </c>
      <c r="I14" s="25" t="s">
        <v>4</v>
      </c>
      <c r="J14" s="41"/>
      <c r="K14" s="41"/>
      <c r="L14" s="41"/>
      <c r="M14" s="46"/>
      <c r="N14" s="41"/>
      <c r="O14" s="41">
        <v>20</v>
      </c>
      <c r="P14" s="52">
        <v>40</v>
      </c>
      <c r="Q14" s="41">
        <v>10</v>
      </c>
      <c r="R14" s="41">
        <v>20</v>
      </c>
      <c r="S14" s="41">
        <v>100</v>
      </c>
      <c r="T14" s="41">
        <v>50</v>
      </c>
      <c r="U14" s="41">
        <v>37</v>
      </c>
      <c r="V14" s="41">
        <v>50</v>
      </c>
      <c r="W14" s="41">
        <v>1</v>
      </c>
      <c r="X14" s="41">
        <v>0</v>
      </c>
      <c r="Y14" s="41">
        <v>5</v>
      </c>
      <c r="Z14" s="52">
        <v>2</v>
      </c>
      <c r="AA14" s="52">
        <f t="shared" si="0"/>
        <v>335</v>
      </c>
      <c r="AB14" s="70">
        <v>55.52</v>
      </c>
      <c r="AC14" s="70">
        <f t="shared" si="1"/>
        <v>18599.2</v>
      </c>
      <c r="AD14" s="97"/>
    </row>
    <row r="15" spans="1:30" s="7" customFormat="1" ht="90" x14ac:dyDescent="0.25">
      <c r="A15" s="37">
        <v>4</v>
      </c>
      <c r="B15" s="76">
        <v>13</v>
      </c>
      <c r="C15" s="37" t="s">
        <v>115</v>
      </c>
      <c r="D15" s="80" t="s">
        <v>10</v>
      </c>
      <c r="E15" s="48" t="s">
        <v>73</v>
      </c>
      <c r="F15" s="47" t="s">
        <v>57</v>
      </c>
      <c r="G15" s="19" t="s">
        <v>6</v>
      </c>
      <c r="H15" s="19" t="s">
        <v>7</v>
      </c>
      <c r="I15" s="48" t="s">
        <v>8</v>
      </c>
      <c r="J15" s="61"/>
      <c r="K15" s="61"/>
      <c r="L15" s="61"/>
      <c r="M15" s="48">
        <v>12</v>
      </c>
      <c r="N15" s="61"/>
      <c r="O15" s="61"/>
      <c r="P15" s="61">
        <v>35</v>
      </c>
      <c r="Q15" s="61">
        <v>5</v>
      </c>
      <c r="R15" s="61"/>
      <c r="S15" s="61">
        <v>3</v>
      </c>
      <c r="T15" s="61">
        <v>3</v>
      </c>
      <c r="U15" s="61">
        <v>13</v>
      </c>
      <c r="V15" s="61"/>
      <c r="W15" s="61">
        <v>20</v>
      </c>
      <c r="X15" s="60">
        <v>0</v>
      </c>
      <c r="Y15" s="61">
        <v>12</v>
      </c>
      <c r="Z15" s="61"/>
      <c r="AA15" s="61">
        <f t="shared" si="0"/>
        <v>103</v>
      </c>
      <c r="AB15" s="62">
        <v>87.18</v>
      </c>
      <c r="AC15" s="62">
        <f t="shared" si="1"/>
        <v>8979.5400000000009</v>
      </c>
      <c r="AD15" s="77">
        <f>AC15</f>
        <v>8979.5400000000009</v>
      </c>
    </row>
    <row r="16" spans="1:30" s="7" customFormat="1" ht="33.75" customHeight="1" x14ac:dyDescent="0.25">
      <c r="A16" s="83">
        <v>5</v>
      </c>
      <c r="B16" s="75">
        <v>14</v>
      </c>
      <c r="C16" s="83" t="s">
        <v>115</v>
      </c>
      <c r="D16" s="92" t="s">
        <v>11</v>
      </c>
      <c r="E16" s="46" t="s">
        <v>74</v>
      </c>
      <c r="F16" s="25" t="s">
        <v>57</v>
      </c>
      <c r="G16" s="17" t="s">
        <v>6</v>
      </c>
      <c r="H16" s="17" t="s">
        <v>7</v>
      </c>
      <c r="I16" s="25" t="s">
        <v>4</v>
      </c>
      <c r="J16" s="46">
        <v>10</v>
      </c>
      <c r="K16" s="41"/>
      <c r="L16" s="41"/>
      <c r="M16" s="46">
        <v>5</v>
      </c>
      <c r="N16" s="41"/>
      <c r="O16" s="41"/>
      <c r="P16" s="52">
        <v>10</v>
      </c>
      <c r="Q16" s="41">
        <v>5</v>
      </c>
      <c r="R16" s="41"/>
      <c r="S16" s="41"/>
      <c r="T16" s="41"/>
      <c r="U16" s="41">
        <v>0</v>
      </c>
      <c r="V16" s="41"/>
      <c r="W16" s="41"/>
      <c r="X16" s="41">
        <v>0</v>
      </c>
      <c r="Y16" s="52">
        <v>5</v>
      </c>
      <c r="Z16" s="52"/>
      <c r="AA16" s="52">
        <f t="shared" si="0"/>
        <v>35</v>
      </c>
      <c r="AB16" s="70">
        <v>200</v>
      </c>
      <c r="AC16" s="70">
        <f t="shared" si="1"/>
        <v>7000</v>
      </c>
      <c r="AD16" s="96">
        <f>SUM(AC16:AC18)</f>
        <v>304999.59999999998</v>
      </c>
    </row>
    <row r="17" spans="1:30" s="7" customFormat="1" x14ac:dyDescent="0.25">
      <c r="A17" s="84"/>
      <c r="B17" s="75">
        <v>15</v>
      </c>
      <c r="C17" s="84"/>
      <c r="D17" s="92"/>
      <c r="E17" s="46" t="s">
        <v>75</v>
      </c>
      <c r="F17" s="25" t="s">
        <v>57</v>
      </c>
      <c r="G17" s="17" t="s">
        <v>6</v>
      </c>
      <c r="H17" s="17" t="s">
        <v>7</v>
      </c>
      <c r="I17" s="25" t="s">
        <v>4</v>
      </c>
      <c r="J17" s="46">
        <v>16</v>
      </c>
      <c r="K17" s="41"/>
      <c r="L17" s="41"/>
      <c r="M17" s="46">
        <v>5</v>
      </c>
      <c r="N17" s="41"/>
      <c r="O17" s="41">
        <v>6</v>
      </c>
      <c r="P17" s="52">
        <v>15</v>
      </c>
      <c r="Q17" s="41">
        <v>2</v>
      </c>
      <c r="R17" s="41"/>
      <c r="S17" s="41"/>
      <c r="T17" s="41"/>
      <c r="U17" s="41">
        <v>5</v>
      </c>
      <c r="V17" s="41"/>
      <c r="W17" s="41"/>
      <c r="X17" s="41">
        <v>0</v>
      </c>
      <c r="Y17" s="52">
        <v>5</v>
      </c>
      <c r="Z17" s="52"/>
      <c r="AA17" s="52">
        <f t="shared" si="0"/>
        <v>54</v>
      </c>
      <c r="AB17" s="70">
        <v>2200</v>
      </c>
      <c r="AC17" s="70">
        <f t="shared" si="1"/>
        <v>118800</v>
      </c>
      <c r="AD17" s="97"/>
    </row>
    <row r="18" spans="1:30" s="7" customFormat="1" ht="39" customHeight="1" x14ac:dyDescent="0.25">
      <c r="A18" s="85"/>
      <c r="B18" s="75">
        <v>16</v>
      </c>
      <c r="C18" s="85"/>
      <c r="D18" s="92"/>
      <c r="E18" s="46" t="s">
        <v>76</v>
      </c>
      <c r="F18" s="25" t="s">
        <v>57</v>
      </c>
      <c r="G18" s="17" t="s">
        <v>6</v>
      </c>
      <c r="H18" s="17" t="s">
        <v>7</v>
      </c>
      <c r="I18" s="25" t="s">
        <v>4</v>
      </c>
      <c r="J18" s="46">
        <v>24</v>
      </c>
      <c r="K18" s="41"/>
      <c r="L18" s="41"/>
      <c r="M18" s="46">
        <v>5</v>
      </c>
      <c r="N18" s="41"/>
      <c r="O18" s="41"/>
      <c r="P18" s="52">
        <v>15</v>
      </c>
      <c r="Q18" s="41">
        <v>2</v>
      </c>
      <c r="R18" s="41"/>
      <c r="S18" s="41"/>
      <c r="T18" s="41"/>
      <c r="U18" s="41">
        <v>5</v>
      </c>
      <c r="V18" s="41"/>
      <c r="W18" s="41"/>
      <c r="X18" s="41">
        <v>4</v>
      </c>
      <c r="Y18" s="52">
        <v>5</v>
      </c>
      <c r="Z18" s="52"/>
      <c r="AA18" s="52">
        <f t="shared" si="0"/>
        <v>60</v>
      </c>
      <c r="AB18" s="70">
        <v>2986.66</v>
      </c>
      <c r="AC18" s="70">
        <f t="shared" si="1"/>
        <v>179199.59999999998</v>
      </c>
      <c r="AD18" s="97"/>
    </row>
    <row r="19" spans="1:30" s="7" customFormat="1" x14ac:dyDescent="0.25">
      <c r="A19" s="86">
        <v>6</v>
      </c>
      <c r="B19" s="76">
        <v>17</v>
      </c>
      <c r="C19" s="86" t="s">
        <v>115</v>
      </c>
      <c r="D19" s="107" t="s">
        <v>12</v>
      </c>
      <c r="E19" s="47" t="s">
        <v>77</v>
      </c>
      <c r="F19" s="47" t="s">
        <v>57</v>
      </c>
      <c r="G19" s="19" t="s">
        <v>6</v>
      </c>
      <c r="H19" s="19" t="s">
        <v>7</v>
      </c>
      <c r="I19" s="47" t="s">
        <v>4</v>
      </c>
      <c r="J19" s="47">
        <v>3000</v>
      </c>
      <c r="K19" s="60"/>
      <c r="L19" s="60"/>
      <c r="M19" s="47">
        <v>3000</v>
      </c>
      <c r="N19" s="60"/>
      <c r="O19" s="60">
        <v>2600</v>
      </c>
      <c r="P19" s="60">
        <v>2000</v>
      </c>
      <c r="Q19" s="60">
        <v>1000</v>
      </c>
      <c r="R19" s="60">
        <v>300</v>
      </c>
      <c r="S19" s="60"/>
      <c r="T19" s="60">
        <v>3500</v>
      </c>
      <c r="U19" s="60">
        <v>3200</v>
      </c>
      <c r="V19" s="60"/>
      <c r="W19" s="60">
        <v>2500</v>
      </c>
      <c r="X19" s="60">
        <v>3000</v>
      </c>
      <c r="Y19" s="60">
        <v>200</v>
      </c>
      <c r="Z19" s="60">
        <v>500</v>
      </c>
      <c r="AA19" s="60">
        <f t="shared" si="0"/>
        <v>24800</v>
      </c>
      <c r="AB19" s="62">
        <v>0.62</v>
      </c>
      <c r="AC19" s="62">
        <f t="shared" si="1"/>
        <v>15376</v>
      </c>
      <c r="AD19" s="102">
        <f>SUM(AC19:AC27)</f>
        <v>116268.79000000001</v>
      </c>
    </row>
    <row r="20" spans="1:30" s="7" customFormat="1" x14ac:dyDescent="0.25">
      <c r="A20" s="87"/>
      <c r="B20" s="76">
        <v>18</v>
      </c>
      <c r="C20" s="87"/>
      <c r="D20" s="107"/>
      <c r="E20" s="47" t="s">
        <v>78</v>
      </c>
      <c r="F20" s="47" t="s">
        <v>57</v>
      </c>
      <c r="G20" s="19" t="s">
        <v>6</v>
      </c>
      <c r="H20" s="19" t="s">
        <v>7</v>
      </c>
      <c r="I20" s="47" t="s">
        <v>8</v>
      </c>
      <c r="J20" s="47">
        <v>30</v>
      </c>
      <c r="K20" s="60">
        <v>30</v>
      </c>
      <c r="L20" s="60"/>
      <c r="M20" s="47">
        <v>25</v>
      </c>
      <c r="N20" s="60"/>
      <c r="O20" s="60">
        <v>200</v>
      </c>
      <c r="P20" s="60">
        <v>55</v>
      </c>
      <c r="Q20" s="60">
        <v>20</v>
      </c>
      <c r="R20" s="60"/>
      <c r="S20" s="60">
        <v>10</v>
      </c>
      <c r="T20" s="60"/>
      <c r="U20" s="60">
        <v>20</v>
      </c>
      <c r="V20" s="60"/>
      <c r="W20" s="60"/>
      <c r="X20" s="60">
        <v>30</v>
      </c>
      <c r="Y20" s="60">
        <v>100</v>
      </c>
      <c r="Z20" s="60">
        <v>50</v>
      </c>
      <c r="AA20" s="60">
        <f t="shared" si="0"/>
        <v>570</v>
      </c>
      <c r="AB20" s="62">
        <v>56.9</v>
      </c>
      <c r="AC20" s="62">
        <f t="shared" si="1"/>
        <v>32433</v>
      </c>
      <c r="AD20" s="103"/>
    </row>
    <row r="21" spans="1:30" s="7" customFormat="1" ht="15" customHeight="1" x14ac:dyDescent="0.25">
      <c r="A21" s="87"/>
      <c r="B21" s="76">
        <v>19</v>
      </c>
      <c r="C21" s="87"/>
      <c r="D21" s="107"/>
      <c r="E21" s="47" t="s">
        <v>79</v>
      </c>
      <c r="F21" s="47" t="s">
        <v>57</v>
      </c>
      <c r="G21" s="19" t="s">
        <v>6</v>
      </c>
      <c r="H21" s="19" t="s">
        <v>7</v>
      </c>
      <c r="I21" s="47" t="s">
        <v>4</v>
      </c>
      <c r="J21" s="47">
        <v>20</v>
      </c>
      <c r="K21" s="60"/>
      <c r="L21" s="60"/>
      <c r="M21" s="47">
        <v>15</v>
      </c>
      <c r="N21" s="60"/>
      <c r="O21" s="60"/>
      <c r="P21" s="60">
        <v>40</v>
      </c>
      <c r="Q21" s="60">
        <v>0</v>
      </c>
      <c r="R21" s="60"/>
      <c r="S21" s="60"/>
      <c r="T21" s="60"/>
      <c r="U21" s="60">
        <v>5</v>
      </c>
      <c r="V21" s="60"/>
      <c r="W21" s="60"/>
      <c r="X21" s="60">
        <v>0</v>
      </c>
      <c r="Y21" s="60">
        <v>40</v>
      </c>
      <c r="Z21" s="60">
        <v>60</v>
      </c>
      <c r="AA21" s="60">
        <f t="shared" si="0"/>
        <v>180</v>
      </c>
      <c r="AB21" s="62">
        <v>40.98</v>
      </c>
      <c r="AC21" s="62">
        <f t="shared" si="1"/>
        <v>7376.4</v>
      </c>
      <c r="AD21" s="103"/>
    </row>
    <row r="22" spans="1:30" s="7" customFormat="1" x14ac:dyDescent="0.25">
      <c r="A22" s="87"/>
      <c r="B22" s="76">
        <v>20</v>
      </c>
      <c r="C22" s="87"/>
      <c r="D22" s="99" t="s">
        <v>13</v>
      </c>
      <c r="E22" s="47" t="s">
        <v>80</v>
      </c>
      <c r="F22" s="47" t="s">
        <v>57</v>
      </c>
      <c r="G22" s="19" t="s">
        <v>6</v>
      </c>
      <c r="H22" s="19" t="s">
        <v>7</v>
      </c>
      <c r="I22" s="47" t="s">
        <v>4</v>
      </c>
      <c r="J22" s="47">
        <v>200</v>
      </c>
      <c r="K22" s="60"/>
      <c r="L22" s="60"/>
      <c r="M22" s="47"/>
      <c r="N22" s="60"/>
      <c r="O22" s="60"/>
      <c r="P22" s="60">
        <v>800</v>
      </c>
      <c r="Q22" s="60">
        <v>100</v>
      </c>
      <c r="R22" s="60"/>
      <c r="S22" s="60">
        <v>40</v>
      </c>
      <c r="T22" s="60">
        <v>1000</v>
      </c>
      <c r="U22" s="60">
        <v>530</v>
      </c>
      <c r="V22" s="60"/>
      <c r="W22" s="60">
        <v>1000</v>
      </c>
      <c r="X22" s="60">
        <v>200</v>
      </c>
      <c r="Y22" s="60">
        <v>100</v>
      </c>
      <c r="Z22" s="60">
        <v>810</v>
      </c>
      <c r="AA22" s="60">
        <f t="shared" si="0"/>
        <v>4780</v>
      </c>
      <c r="AB22" s="62">
        <v>0.6</v>
      </c>
      <c r="AC22" s="62">
        <f t="shared" si="1"/>
        <v>2868</v>
      </c>
      <c r="AD22" s="103"/>
    </row>
    <row r="23" spans="1:30" s="7" customFormat="1" ht="30.75" customHeight="1" x14ac:dyDescent="0.25">
      <c r="A23" s="87"/>
      <c r="B23" s="76">
        <v>21</v>
      </c>
      <c r="C23" s="87"/>
      <c r="D23" s="100"/>
      <c r="E23" s="47" t="s">
        <v>81</v>
      </c>
      <c r="F23" s="47" t="s">
        <v>57</v>
      </c>
      <c r="G23" s="19" t="s">
        <v>6</v>
      </c>
      <c r="H23" s="19" t="s">
        <v>7</v>
      </c>
      <c r="I23" s="47" t="s">
        <v>4</v>
      </c>
      <c r="J23" s="60"/>
      <c r="K23" s="60">
        <v>50</v>
      </c>
      <c r="L23" s="60"/>
      <c r="M23" s="47">
        <v>200</v>
      </c>
      <c r="N23" s="60"/>
      <c r="O23" s="60"/>
      <c r="P23" s="60">
        <v>600</v>
      </c>
      <c r="Q23" s="60">
        <v>100</v>
      </c>
      <c r="R23" s="60">
        <v>200</v>
      </c>
      <c r="S23" s="60"/>
      <c r="T23" s="60">
        <v>1000</v>
      </c>
      <c r="U23" s="60">
        <v>70</v>
      </c>
      <c r="V23" s="60"/>
      <c r="W23" s="60">
        <v>1000</v>
      </c>
      <c r="X23" s="60">
        <v>500</v>
      </c>
      <c r="Y23" s="60">
        <v>100</v>
      </c>
      <c r="Z23" s="60">
        <v>210</v>
      </c>
      <c r="AA23" s="60">
        <f t="shared" si="0"/>
        <v>4030</v>
      </c>
      <c r="AB23" s="62">
        <v>0.86</v>
      </c>
      <c r="AC23" s="62">
        <f t="shared" si="1"/>
        <v>3465.7999999999997</v>
      </c>
      <c r="AD23" s="103"/>
    </row>
    <row r="24" spans="1:30" s="7" customFormat="1" x14ac:dyDescent="0.25">
      <c r="A24" s="87"/>
      <c r="B24" s="76">
        <v>22</v>
      </c>
      <c r="C24" s="87"/>
      <c r="D24" s="101"/>
      <c r="E24" s="58" t="s">
        <v>94</v>
      </c>
      <c r="F24" s="47" t="s">
        <v>57</v>
      </c>
      <c r="G24" s="16" t="s">
        <v>6</v>
      </c>
      <c r="H24" s="16" t="s">
        <v>7</v>
      </c>
      <c r="I24" s="58" t="s">
        <v>8</v>
      </c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>
        <v>25</v>
      </c>
      <c r="Z24" s="58"/>
      <c r="AA24" s="61">
        <f t="shared" ref="AA24" si="2">SUM(J24:Z24)</f>
        <v>25</v>
      </c>
      <c r="AB24" s="62">
        <v>16.73</v>
      </c>
      <c r="AC24" s="62">
        <f t="shared" si="1"/>
        <v>418.25</v>
      </c>
      <c r="AD24" s="103"/>
    </row>
    <row r="25" spans="1:30" s="7" customFormat="1" ht="64.5" customHeight="1" x14ac:dyDescent="0.25">
      <c r="A25" s="87"/>
      <c r="B25" s="76">
        <v>23</v>
      </c>
      <c r="C25" s="87"/>
      <c r="D25" s="80" t="s">
        <v>88</v>
      </c>
      <c r="E25" s="47" t="s">
        <v>81</v>
      </c>
      <c r="F25" s="47" t="s">
        <v>57</v>
      </c>
      <c r="G25" s="19" t="s">
        <v>6</v>
      </c>
      <c r="H25" s="19" t="s">
        <v>7</v>
      </c>
      <c r="I25" s="47" t="s">
        <v>4</v>
      </c>
      <c r="J25" s="60"/>
      <c r="K25" s="60"/>
      <c r="L25" s="60"/>
      <c r="M25" s="47"/>
      <c r="N25" s="60"/>
      <c r="O25" s="60">
        <v>20</v>
      </c>
      <c r="P25" s="60"/>
      <c r="Q25" s="60">
        <v>100</v>
      </c>
      <c r="R25" s="60"/>
      <c r="S25" s="60">
        <v>10</v>
      </c>
      <c r="T25" s="60"/>
      <c r="U25" s="60">
        <v>0</v>
      </c>
      <c r="V25" s="60"/>
      <c r="W25" s="60"/>
      <c r="X25" s="60">
        <v>50</v>
      </c>
      <c r="Y25" s="60">
        <v>50</v>
      </c>
      <c r="Z25" s="60">
        <v>50</v>
      </c>
      <c r="AA25" s="60">
        <f t="shared" si="0"/>
        <v>280</v>
      </c>
      <c r="AB25" s="62">
        <v>1.44</v>
      </c>
      <c r="AC25" s="62">
        <f t="shared" si="1"/>
        <v>403.2</v>
      </c>
      <c r="AD25" s="103"/>
    </row>
    <row r="26" spans="1:30" s="7" customFormat="1" ht="30" x14ac:dyDescent="0.25">
      <c r="A26" s="87"/>
      <c r="B26" s="76">
        <v>24</v>
      </c>
      <c r="C26" s="87"/>
      <c r="D26" s="80" t="s">
        <v>14</v>
      </c>
      <c r="E26" s="48" t="s">
        <v>73</v>
      </c>
      <c r="F26" s="47" t="s">
        <v>57</v>
      </c>
      <c r="G26" s="19" t="s">
        <v>6</v>
      </c>
      <c r="H26" s="19" t="s">
        <v>7</v>
      </c>
      <c r="I26" s="48" t="s">
        <v>8</v>
      </c>
      <c r="J26" s="61"/>
      <c r="K26" s="61">
        <v>100</v>
      </c>
      <c r="L26" s="61"/>
      <c r="M26" s="48">
        <v>20</v>
      </c>
      <c r="N26" s="61"/>
      <c r="O26" s="61">
        <v>50</v>
      </c>
      <c r="P26" s="61">
        <v>500</v>
      </c>
      <c r="Q26" s="61">
        <v>20</v>
      </c>
      <c r="R26" s="61"/>
      <c r="S26" s="61">
        <v>10</v>
      </c>
      <c r="T26" s="61"/>
      <c r="U26" s="61">
        <v>35</v>
      </c>
      <c r="V26" s="61">
        <v>80</v>
      </c>
      <c r="W26" s="61">
        <v>3</v>
      </c>
      <c r="X26" s="60">
        <v>30</v>
      </c>
      <c r="Y26" s="61">
        <v>110</v>
      </c>
      <c r="Z26" s="61">
        <v>100</v>
      </c>
      <c r="AA26" s="61">
        <f t="shared" si="0"/>
        <v>1058</v>
      </c>
      <c r="AB26" s="62">
        <v>50.63</v>
      </c>
      <c r="AC26" s="62">
        <f t="shared" si="1"/>
        <v>53566.54</v>
      </c>
      <c r="AD26" s="103"/>
    </row>
    <row r="27" spans="1:30" s="7" customFormat="1" ht="45" x14ac:dyDescent="0.25">
      <c r="A27" s="88"/>
      <c r="B27" s="76">
        <v>25</v>
      </c>
      <c r="C27" s="88"/>
      <c r="D27" s="59" t="s">
        <v>93</v>
      </c>
      <c r="E27" s="58" t="s">
        <v>94</v>
      </c>
      <c r="F27" s="47" t="s">
        <v>57</v>
      </c>
      <c r="G27" s="16" t="s">
        <v>6</v>
      </c>
      <c r="H27" s="16" t="s">
        <v>7</v>
      </c>
      <c r="I27" s="58" t="s">
        <v>8</v>
      </c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>
        <v>10</v>
      </c>
      <c r="Z27" s="58"/>
      <c r="AA27" s="61">
        <f t="shared" ref="AA27" si="3">SUM(J27:Z27)</f>
        <v>10</v>
      </c>
      <c r="AB27" s="62">
        <v>36.159999999999997</v>
      </c>
      <c r="AC27" s="62">
        <f t="shared" si="1"/>
        <v>361.59999999999997</v>
      </c>
      <c r="AD27" s="104"/>
    </row>
    <row r="28" spans="1:30" s="7" customFormat="1" ht="108.75" customHeight="1" x14ac:dyDescent="0.25">
      <c r="A28" s="38">
        <v>7</v>
      </c>
      <c r="B28" s="75">
        <v>26</v>
      </c>
      <c r="C28" s="38" t="s">
        <v>115</v>
      </c>
      <c r="D28" s="78" t="s">
        <v>55</v>
      </c>
      <c r="E28" s="46" t="s">
        <v>82</v>
      </c>
      <c r="F28" s="46" t="s">
        <v>57</v>
      </c>
      <c r="G28" s="9" t="s">
        <v>6</v>
      </c>
      <c r="H28" s="17" t="s">
        <v>7</v>
      </c>
      <c r="I28" s="25" t="s">
        <v>4</v>
      </c>
      <c r="J28" s="41"/>
      <c r="K28" s="41">
        <v>200</v>
      </c>
      <c r="L28" s="41"/>
      <c r="M28" s="46">
        <v>2000</v>
      </c>
      <c r="N28" s="41"/>
      <c r="O28" s="41">
        <v>100</v>
      </c>
      <c r="P28" s="52">
        <v>200</v>
      </c>
      <c r="Q28" s="41">
        <v>50</v>
      </c>
      <c r="R28" s="41"/>
      <c r="S28" s="41">
        <v>70</v>
      </c>
      <c r="T28" s="41">
        <v>250</v>
      </c>
      <c r="U28" s="41">
        <v>45</v>
      </c>
      <c r="V28" s="41"/>
      <c r="W28" s="41">
        <v>30</v>
      </c>
      <c r="X28" s="41">
        <v>250</v>
      </c>
      <c r="Y28" s="52">
        <v>80</v>
      </c>
      <c r="Z28" s="52">
        <v>200</v>
      </c>
      <c r="AA28" s="52">
        <f t="shared" si="0"/>
        <v>3475</v>
      </c>
      <c r="AB28" s="70">
        <v>20.97</v>
      </c>
      <c r="AC28" s="70">
        <f t="shared" si="1"/>
        <v>72870.75</v>
      </c>
      <c r="AD28" s="79">
        <f>AC28</f>
        <v>72870.75</v>
      </c>
    </row>
    <row r="29" spans="1:30" s="7" customFormat="1" ht="65.25" customHeight="1" x14ac:dyDescent="0.25">
      <c r="A29" s="86">
        <v>8</v>
      </c>
      <c r="B29" s="76">
        <v>27</v>
      </c>
      <c r="C29" s="86" t="s">
        <v>115</v>
      </c>
      <c r="D29" s="80" t="s">
        <v>15</v>
      </c>
      <c r="E29" s="47" t="s">
        <v>83</v>
      </c>
      <c r="F29" s="47" t="s">
        <v>57</v>
      </c>
      <c r="G29" s="19" t="s">
        <v>6</v>
      </c>
      <c r="H29" s="19" t="s">
        <v>7</v>
      </c>
      <c r="I29" s="47" t="s">
        <v>4</v>
      </c>
      <c r="J29" s="47">
        <v>300</v>
      </c>
      <c r="K29" s="60"/>
      <c r="L29" s="60"/>
      <c r="M29" s="47">
        <v>1</v>
      </c>
      <c r="N29" s="60"/>
      <c r="O29" s="60"/>
      <c r="P29" s="60">
        <v>25</v>
      </c>
      <c r="Q29" s="60">
        <v>0</v>
      </c>
      <c r="R29" s="60">
        <v>20</v>
      </c>
      <c r="S29" s="60">
        <v>2</v>
      </c>
      <c r="T29" s="60"/>
      <c r="U29" s="60">
        <v>35</v>
      </c>
      <c r="V29" s="60"/>
      <c r="W29" s="60"/>
      <c r="X29" s="60">
        <v>70</v>
      </c>
      <c r="Y29" s="60">
        <v>40</v>
      </c>
      <c r="Z29" s="60">
        <v>50</v>
      </c>
      <c r="AA29" s="60">
        <f t="shared" si="0"/>
        <v>543</v>
      </c>
      <c r="AB29" s="62">
        <v>294.38</v>
      </c>
      <c r="AC29" s="62">
        <f t="shared" si="1"/>
        <v>159848.34</v>
      </c>
      <c r="AD29" s="89">
        <f>SUM(AC29:AC33)</f>
        <v>200990.77</v>
      </c>
    </row>
    <row r="30" spans="1:30" s="7" customFormat="1" ht="60.75" customHeight="1" x14ac:dyDescent="0.25">
      <c r="A30" s="87"/>
      <c r="B30" s="76">
        <v>28</v>
      </c>
      <c r="C30" s="87"/>
      <c r="D30" s="28" t="s">
        <v>16</v>
      </c>
      <c r="E30" s="48" t="s">
        <v>84</v>
      </c>
      <c r="F30" s="47" t="s">
        <v>57</v>
      </c>
      <c r="G30" s="19" t="s">
        <v>6</v>
      </c>
      <c r="H30" s="19" t="s">
        <v>7</v>
      </c>
      <c r="I30" s="48" t="s">
        <v>4</v>
      </c>
      <c r="J30" s="48">
        <v>150</v>
      </c>
      <c r="K30" s="61">
        <v>20</v>
      </c>
      <c r="L30" s="61"/>
      <c r="M30" s="47">
        <v>15</v>
      </c>
      <c r="N30" s="61"/>
      <c r="O30" s="61">
        <v>60</v>
      </c>
      <c r="P30" s="61">
        <v>80</v>
      </c>
      <c r="Q30" s="61">
        <v>50</v>
      </c>
      <c r="R30" s="61">
        <v>20</v>
      </c>
      <c r="S30" s="61">
        <v>30</v>
      </c>
      <c r="T30" s="61">
        <v>150</v>
      </c>
      <c r="U30" s="61">
        <v>100</v>
      </c>
      <c r="V30" s="61"/>
      <c r="W30" s="61">
        <v>20</v>
      </c>
      <c r="X30" s="60">
        <v>270</v>
      </c>
      <c r="Y30" s="60">
        <v>50</v>
      </c>
      <c r="Z30" s="61">
        <v>50</v>
      </c>
      <c r="AA30" s="61">
        <f t="shared" si="0"/>
        <v>1065</v>
      </c>
      <c r="AB30" s="62">
        <v>7.94</v>
      </c>
      <c r="AC30" s="62">
        <f t="shared" si="1"/>
        <v>8456.1</v>
      </c>
      <c r="AD30" s="90"/>
    </row>
    <row r="31" spans="1:30" s="7" customFormat="1" ht="48.75" customHeight="1" x14ac:dyDescent="0.25">
      <c r="A31" s="87"/>
      <c r="B31" s="76">
        <v>29</v>
      </c>
      <c r="C31" s="87"/>
      <c r="D31" s="28" t="s">
        <v>17</v>
      </c>
      <c r="E31" s="48" t="s">
        <v>61</v>
      </c>
      <c r="F31" s="47" t="s">
        <v>57</v>
      </c>
      <c r="G31" s="19" t="s">
        <v>6</v>
      </c>
      <c r="H31" s="19" t="s">
        <v>7</v>
      </c>
      <c r="I31" s="48" t="s">
        <v>4</v>
      </c>
      <c r="J31" s="48"/>
      <c r="K31" s="61"/>
      <c r="L31" s="61"/>
      <c r="M31" s="48">
        <v>15</v>
      </c>
      <c r="N31" s="61"/>
      <c r="O31" s="61"/>
      <c r="P31" s="61">
        <v>25</v>
      </c>
      <c r="Q31" s="61">
        <v>30</v>
      </c>
      <c r="R31" s="61"/>
      <c r="S31" s="61">
        <v>2</v>
      </c>
      <c r="T31" s="61"/>
      <c r="U31" s="61">
        <v>20</v>
      </c>
      <c r="V31" s="61"/>
      <c r="W31" s="61">
        <v>12</v>
      </c>
      <c r="X31" s="60">
        <v>30</v>
      </c>
      <c r="Y31" s="60">
        <v>10</v>
      </c>
      <c r="Z31" s="61">
        <v>30</v>
      </c>
      <c r="AA31" s="61">
        <f t="shared" si="0"/>
        <v>174</v>
      </c>
      <c r="AB31" s="62">
        <v>15.07</v>
      </c>
      <c r="AC31" s="62">
        <f t="shared" si="1"/>
        <v>2622.18</v>
      </c>
      <c r="AD31" s="90"/>
    </row>
    <row r="32" spans="1:30" s="7" customFormat="1" x14ac:dyDescent="0.25">
      <c r="A32" s="87"/>
      <c r="B32" s="76">
        <v>30</v>
      </c>
      <c r="C32" s="87"/>
      <c r="D32" s="98" t="s">
        <v>18</v>
      </c>
      <c r="E32" s="47" t="s">
        <v>85</v>
      </c>
      <c r="F32" s="47" t="s">
        <v>57</v>
      </c>
      <c r="G32" s="19" t="s">
        <v>6</v>
      </c>
      <c r="H32" s="19" t="s">
        <v>7</v>
      </c>
      <c r="I32" s="47" t="s">
        <v>4</v>
      </c>
      <c r="J32" s="47">
        <v>50</v>
      </c>
      <c r="K32" s="60"/>
      <c r="L32" s="60"/>
      <c r="M32" s="48">
        <v>60</v>
      </c>
      <c r="N32" s="60"/>
      <c r="O32" s="60"/>
      <c r="P32" s="60">
        <v>180</v>
      </c>
      <c r="Q32" s="60">
        <v>10</v>
      </c>
      <c r="R32" s="60"/>
      <c r="S32" s="60"/>
      <c r="T32" s="60">
        <v>25</v>
      </c>
      <c r="U32" s="60">
        <v>60</v>
      </c>
      <c r="V32" s="60"/>
      <c r="W32" s="60">
        <v>4</v>
      </c>
      <c r="X32" s="60">
        <v>10</v>
      </c>
      <c r="Y32" s="60">
        <v>30</v>
      </c>
      <c r="Z32" s="60">
        <v>50</v>
      </c>
      <c r="AA32" s="60">
        <f t="shared" si="0"/>
        <v>479</v>
      </c>
      <c r="AB32" s="62">
        <v>53.85</v>
      </c>
      <c r="AC32" s="62">
        <f t="shared" si="1"/>
        <v>25794.15</v>
      </c>
      <c r="AD32" s="90"/>
    </row>
    <row r="33" spans="1:30" s="7" customFormat="1" ht="27.75" customHeight="1" x14ac:dyDescent="0.25">
      <c r="A33" s="88"/>
      <c r="B33" s="76">
        <v>31</v>
      </c>
      <c r="C33" s="88"/>
      <c r="D33" s="98"/>
      <c r="E33" s="47" t="s">
        <v>86</v>
      </c>
      <c r="F33" s="47" t="s">
        <v>57</v>
      </c>
      <c r="G33" s="19" t="s">
        <v>6</v>
      </c>
      <c r="H33" s="19" t="s">
        <v>7</v>
      </c>
      <c r="I33" s="47" t="s">
        <v>4</v>
      </c>
      <c r="J33" s="60">
        <v>50</v>
      </c>
      <c r="K33" s="60"/>
      <c r="L33" s="60"/>
      <c r="M33" s="47"/>
      <c r="N33" s="60"/>
      <c r="O33" s="60"/>
      <c r="P33" s="60">
        <v>20</v>
      </c>
      <c r="Q33" s="60">
        <v>20</v>
      </c>
      <c r="R33" s="60"/>
      <c r="S33" s="60"/>
      <c r="T33" s="60"/>
      <c r="U33" s="60">
        <v>550</v>
      </c>
      <c r="V33" s="60"/>
      <c r="W33" s="60"/>
      <c r="X33" s="60">
        <v>0</v>
      </c>
      <c r="Y33" s="60">
        <v>10</v>
      </c>
      <c r="Z33" s="60">
        <v>50</v>
      </c>
      <c r="AA33" s="60">
        <f t="shared" si="0"/>
        <v>700</v>
      </c>
      <c r="AB33" s="62">
        <v>6.1</v>
      </c>
      <c r="AC33" s="62">
        <f t="shared" si="1"/>
        <v>4270</v>
      </c>
      <c r="AD33" s="90"/>
    </row>
    <row r="34" spans="1:30" s="7" customFormat="1" ht="30" x14ac:dyDescent="0.25">
      <c r="A34" s="93">
        <v>9</v>
      </c>
      <c r="B34" s="75">
        <v>32</v>
      </c>
      <c r="C34" s="93" t="s">
        <v>114</v>
      </c>
      <c r="D34" s="56" t="s">
        <v>97</v>
      </c>
      <c r="E34" s="68" t="s">
        <v>98</v>
      </c>
      <c r="F34" s="46" t="s">
        <v>57</v>
      </c>
      <c r="G34" s="57" t="s">
        <v>6</v>
      </c>
      <c r="H34" s="57" t="s">
        <v>7</v>
      </c>
      <c r="I34" s="44" t="s">
        <v>95</v>
      </c>
      <c r="J34" s="55"/>
      <c r="K34" s="55"/>
      <c r="L34" s="55"/>
      <c r="M34" s="55"/>
      <c r="N34" s="55"/>
      <c r="O34" s="55"/>
      <c r="P34" s="55"/>
      <c r="Q34" s="55">
        <v>30</v>
      </c>
      <c r="R34" s="55"/>
      <c r="S34" s="55"/>
      <c r="T34" s="55"/>
      <c r="U34" s="55"/>
      <c r="V34" s="55"/>
      <c r="W34" s="55"/>
      <c r="X34" s="55"/>
      <c r="Y34" s="55"/>
      <c r="Z34" s="55"/>
      <c r="AA34" s="69">
        <f t="shared" ref="AA34:AA35" si="4">SUM(J34:Z34)</f>
        <v>30</v>
      </c>
      <c r="AB34" s="70">
        <v>10.9</v>
      </c>
      <c r="AC34" s="70">
        <f t="shared" si="1"/>
        <v>327</v>
      </c>
      <c r="AD34" s="105">
        <f>SUM(AC34:AC35)</f>
        <v>4887</v>
      </c>
    </row>
    <row r="35" spans="1:30" s="7" customFormat="1" ht="45" customHeight="1" x14ac:dyDescent="0.25">
      <c r="A35" s="94"/>
      <c r="B35" s="75">
        <v>33</v>
      </c>
      <c r="C35" s="94"/>
      <c r="D35" s="56" t="s">
        <v>99</v>
      </c>
      <c r="E35" s="68" t="s">
        <v>100</v>
      </c>
      <c r="F35" s="46" t="s">
        <v>57</v>
      </c>
      <c r="G35" s="57" t="s">
        <v>6</v>
      </c>
      <c r="H35" s="57" t="s">
        <v>7</v>
      </c>
      <c r="I35" s="44" t="s">
        <v>95</v>
      </c>
      <c r="J35" s="55"/>
      <c r="K35" s="55"/>
      <c r="L35" s="55"/>
      <c r="M35" s="55"/>
      <c r="N35" s="55"/>
      <c r="O35" s="55"/>
      <c r="P35" s="55"/>
      <c r="Q35" s="55">
        <v>120</v>
      </c>
      <c r="R35" s="55"/>
      <c r="S35" s="55"/>
      <c r="T35" s="55"/>
      <c r="U35" s="55"/>
      <c r="V35" s="55"/>
      <c r="W35" s="55"/>
      <c r="X35" s="55"/>
      <c r="Y35" s="55"/>
      <c r="Z35" s="55"/>
      <c r="AA35" s="69">
        <f t="shared" si="4"/>
        <v>120</v>
      </c>
      <c r="AB35" s="70">
        <v>38</v>
      </c>
      <c r="AC35" s="70">
        <f t="shared" si="1"/>
        <v>4560</v>
      </c>
      <c r="AD35" s="106"/>
    </row>
    <row r="36" spans="1:30" s="7" customFormat="1" x14ac:dyDescent="0.25">
      <c r="A36" s="86">
        <v>10</v>
      </c>
      <c r="B36" s="76">
        <v>34</v>
      </c>
      <c r="C36" s="86" t="s">
        <v>113</v>
      </c>
      <c r="D36" s="98" t="s">
        <v>19</v>
      </c>
      <c r="E36" s="47" t="s">
        <v>20</v>
      </c>
      <c r="F36" s="47" t="s">
        <v>57</v>
      </c>
      <c r="G36" s="16" t="s">
        <v>6</v>
      </c>
      <c r="H36" s="16" t="s">
        <v>7</v>
      </c>
      <c r="I36" s="48" t="s">
        <v>21</v>
      </c>
      <c r="J36" s="48">
        <v>100</v>
      </c>
      <c r="K36" s="61"/>
      <c r="L36" s="61"/>
      <c r="M36" s="47">
        <v>5</v>
      </c>
      <c r="N36" s="61">
        <v>15</v>
      </c>
      <c r="O36" s="61"/>
      <c r="P36" s="61">
        <v>2000</v>
      </c>
      <c r="Q36" s="61">
        <v>0</v>
      </c>
      <c r="R36" s="61"/>
      <c r="S36" s="61">
        <v>50</v>
      </c>
      <c r="T36" s="61"/>
      <c r="U36" s="61">
        <v>300</v>
      </c>
      <c r="V36" s="61"/>
      <c r="W36" s="61">
        <v>230</v>
      </c>
      <c r="X36" s="60">
        <v>205</v>
      </c>
      <c r="Y36" s="61"/>
      <c r="Z36" s="61">
        <v>200</v>
      </c>
      <c r="AA36" s="61">
        <f t="shared" si="0"/>
        <v>3105</v>
      </c>
      <c r="AB36" s="62">
        <v>4.47</v>
      </c>
      <c r="AC36" s="62">
        <f t="shared" si="1"/>
        <v>13879.349999999999</v>
      </c>
      <c r="AD36" s="89">
        <f>SUM(AC36:AC53)</f>
        <v>308498.54000000004</v>
      </c>
    </row>
    <row r="37" spans="1:30" s="7" customFormat="1" ht="36" customHeight="1" x14ac:dyDescent="0.25">
      <c r="A37" s="87"/>
      <c r="B37" s="76">
        <v>35</v>
      </c>
      <c r="C37" s="87"/>
      <c r="D37" s="98"/>
      <c r="E37" s="47" t="s">
        <v>22</v>
      </c>
      <c r="F37" s="47" t="s">
        <v>57</v>
      </c>
      <c r="G37" s="16" t="s">
        <v>6</v>
      </c>
      <c r="H37" s="16" t="s">
        <v>7</v>
      </c>
      <c r="I37" s="48" t="s">
        <v>21</v>
      </c>
      <c r="J37" s="48"/>
      <c r="K37" s="61">
        <v>500</v>
      </c>
      <c r="L37" s="61"/>
      <c r="M37" s="48"/>
      <c r="N37" s="61"/>
      <c r="O37" s="61"/>
      <c r="P37" s="61">
        <v>2000</v>
      </c>
      <c r="Q37" s="61">
        <v>0</v>
      </c>
      <c r="R37" s="61"/>
      <c r="S37" s="61"/>
      <c r="T37" s="61"/>
      <c r="U37" s="61">
        <v>1450</v>
      </c>
      <c r="V37" s="61"/>
      <c r="W37" s="61"/>
      <c r="X37" s="60">
        <v>101</v>
      </c>
      <c r="Y37" s="61"/>
      <c r="Z37" s="61">
        <v>2000</v>
      </c>
      <c r="AA37" s="61">
        <f t="shared" si="0"/>
        <v>6051</v>
      </c>
      <c r="AB37" s="62">
        <v>2.73</v>
      </c>
      <c r="AC37" s="62">
        <f t="shared" si="1"/>
        <v>16519.23</v>
      </c>
      <c r="AD37" s="90"/>
    </row>
    <row r="38" spans="1:30" s="7" customFormat="1" ht="32.25" customHeight="1" x14ac:dyDescent="0.25">
      <c r="A38" s="87"/>
      <c r="B38" s="76">
        <v>36</v>
      </c>
      <c r="C38" s="87"/>
      <c r="D38" s="98" t="s">
        <v>23</v>
      </c>
      <c r="E38" s="47" t="s">
        <v>20</v>
      </c>
      <c r="F38" s="47" t="s">
        <v>57</v>
      </c>
      <c r="G38" s="16" t="s">
        <v>6</v>
      </c>
      <c r="H38" s="16" t="s">
        <v>7</v>
      </c>
      <c r="I38" s="48" t="s">
        <v>21</v>
      </c>
      <c r="J38" s="48">
        <v>100</v>
      </c>
      <c r="K38" s="61"/>
      <c r="L38" s="61"/>
      <c r="M38" s="48">
        <v>5</v>
      </c>
      <c r="N38" s="61">
        <v>10</v>
      </c>
      <c r="O38" s="61"/>
      <c r="P38" s="61">
        <v>3000</v>
      </c>
      <c r="Q38" s="61">
        <v>200</v>
      </c>
      <c r="R38" s="61"/>
      <c r="S38" s="61">
        <v>50</v>
      </c>
      <c r="T38" s="61">
        <v>500</v>
      </c>
      <c r="U38" s="61">
        <v>100</v>
      </c>
      <c r="V38" s="61"/>
      <c r="W38" s="61">
        <v>400</v>
      </c>
      <c r="X38" s="60">
        <v>200</v>
      </c>
      <c r="Y38" s="61">
        <v>50</v>
      </c>
      <c r="Z38" s="61">
        <v>200</v>
      </c>
      <c r="AA38" s="61">
        <f t="shared" si="0"/>
        <v>4815</v>
      </c>
      <c r="AB38" s="62">
        <v>3.29</v>
      </c>
      <c r="AC38" s="62">
        <f t="shared" si="1"/>
        <v>15841.35</v>
      </c>
      <c r="AD38" s="90"/>
    </row>
    <row r="39" spans="1:30" s="7" customFormat="1" ht="20.25" customHeight="1" x14ac:dyDescent="0.25">
      <c r="A39" s="87"/>
      <c r="B39" s="76">
        <v>37</v>
      </c>
      <c r="C39" s="87"/>
      <c r="D39" s="98"/>
      <c r="E39" s="47" t="s">
        <v>22</v>
      </c>
      <c r="F39" s="47" t="s">
        <v>57</v>
      </c>
      <c r="G39" s="16" t="s">
        <v>6</v>
      </c>
      <c r="H39" s="16" t="s">
        <v>7</v>
      </c>
      <c r="I39" s="48" t="s">
        <v>21</v>
      </c>
      <c r="J39" s="48">
        <v>500</v>
      </c>
      <c r="K39" s="61">
        <v>500</v>
      </c>
      <c r="L39" s="61"/>
      <c r="M39" s="48"/>
      <c r="N39" s="61"/>
      <c r="O39" s="61"/>
      <c r="P39" s="61">
        <v>3000</v>
      </c>
      <c r="Q39" s="61">
        <v>1000</v>
      </c>
      <c r="R39" s="61">
        <v>700</v>
      </c>
      <c r="S39" s="61"/>
      <c r="T39" s="61"/>
      <c r="U39" s="61">
        <v>500</v>
      </c>
      <c r="V39" s="61"/>
      <c r="W39" s="61"/>
      <c r="X39" s="60">
        <v>101</v>
      </c>
      <c r="Y39" s="61"/>
      <c r="Z39" s="61">
        <v>2000</v>
      </c>
      <c r="AA39" s="61">
        <f t="shared" ref="AA39:AA53" si="5">SUM(J39:Z39)</f>
        <v>8301</v>
      </c>
      <c r="AB39" s="62">
        <v>2.83</v>
      </c>
      <c r="AC39" s="62">
        <f t="shared" si="1"/>
        <v>23491.83</v>
      </c>
      <c r="AD39" s="90"/>
    </row>
    <row r="40" spans="1:30" s="7" customFormat="1" ht="60" x14ac:dyDescent="0.25">
      <c r="A40" s="87"/>
      <c r="B40" s="76">
        <v>38</v>
      </c>
      <c r="C40" s="87"/>
      <c r="D40" s="59" t="s">
        <v>101</v>
      </c>
      <c r="E40" s="58" t="s">
        <v>92</v>
      </c>
      <c r="F40" s="47" t="s">
        <v>57</v>
      </c>
      <c r="G40" s="16" t="s">
        <v>6</v>
      </c>
      <c r="H40" s="16" t="s">
        <v>7</v>
      </c>
      <c r="I40" s="58" t="s">
        <v>33</v>
      </c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>
        <v>50</v>
      </c>
      <c r="Z40" s="58"/>
      <c r="AA40" s="61">
        <f t="shared" si="5"/>
        <v>50</v>
      </c>
      <c r="AB40" s="62">
        <v>14.42</v>
      </c>
      <c r="AC40" s="62">
        <f t="shared" si="1"/>
        <v>721</v>
      </c>
      <c r="AD40" s="90"/>
    </row>
    <row r="41" spans="1:30" s="7" customFormat="1" ht="30.75" customHeight="1" x14ac:dyDescent="0.25">
      <c r="A41" s="87"/>
      <c r="B41" s="76">
        <v>39</v>
      </c>
      <c r="C41" s="87"/>
      <c r="D41" s="98" t="s">
        <v>24</v>
      </c>
      <c r="E41" s="47" t="s">
        <v>25</v>
      </c>
      <c r="F41" s="47" t="s">
        <v>57</v>
      </c>
      <c r="G41" s="16" t="s">
        <v>6</v>
      </c>
      <c r="H41" s="16" t="s">
        <v>7</v>
      </c>
      <c r="I41" s="48" t="s">
        <v>26</v>
      </c>
      <c r="J41" s="48"/>
      <c r="K41" s="61"/>
      <c r="L41" s="61">
        <v>200</v>
      </c>
      <c r="M41" s="48"/>
      <c r="N41" s="61">
        <v>500</v>
      </c>
      <c r="O41" s="61">
        <v>500</v>
      </c>
      <c r="P41" s="61">
        <v>2000</v>
      </c>
      <c r="Q41" s="61">
        <v>5000</v>
      </c>
      <c r="R41" s="61"/>
      <c r="S41" s="61">
        <v>2000</v>
      </c>
      <c r="T41" s="61"/>
      <c r="U41" s="61">
        <v>9100</v>
      </c>
      <c r="V41" s="61"/>
      <c r="W41" s="61"/>
      <c r="X41" s="60">
        <v>2000</v>
      </c>
      <c r="Y41" s="61"/>
      <c r="Z41" s="61">
        <v>1000</v>
      </c>
      <c r="AA41" s="61">
        <f t="shared" si="5"/>
        <v>22300</v>
      </c>
      <c r="AB41" s="62">
        <v>1.38</v>
      </c>
      <c r="AC41" s="62">
        <f t="shared" si="1"/>
        <v>30773.999999999996</v>
      </c>
      <c r="AD41" s="90"/>
    </row>
    <row r="42" spans="1:30" s="7" customFormat="1" x14ac:dyDescent="0.25">
      <c r="A42" s="87"/>
      <c r="B42" s="76">
        <v>40</v>
      </c>
      <c r="C42" s="87"/>
      <c r="D42" s="98"/>
      <c r="E42" s="47" t="s">
        <v>27</v>
      </c>
      <c r="F42" s="47" t="s">
        <v>57</v>
      </c>
      <c r="G42" s="16" t="s">
        <v>6</v>
      </c>
      <c r="H42" s="16" t="s">
        <v>7</v>
      </c>
      <c r="I42" s="48" t="s">
        <v>26</v>
      </c>
      <c r="J42" s="48">
        <v>1000</v>
      </c>
      <c r="K42" s="61"/>
      <c r="L42" s="61"/>
      <c r="M42" s="48"/>
      <c r="N42" s="61"/>
      <c r="O42" s="61">
        <v>5000</v>
      </c>
      <c r="P42" s="61">
        <v>2000</v>
      </c>
      <c r="Q42" s="61">
        <v>5000</v>
      </c>
      <c r="R42" s="61">
        <v>4000</v>
      </c>
      <c r="S42" s="61">
        <v>1100</v>
      </c>
      <c r="T42" s="61">
        <v>5000</v>
      </c>
      <c r="U42" s="61">
        <v>15000</v>
      </c>
      <c r="V42" s="61"/>
      <c r="W42" s="61">
        <v>4000</v>
      </c>
      <c r="X42" s="60">
        <v>3000</v>
      </c>
      <c r="Y42" s="61"/>
      <c r="Z42" s="61">
        <v>2002</v>
      </c>
      <c r="AA42" s="61">
        <f t="shared" si="5"/>
        <v>47102</v>
      </c>
      <c r="AB42" s="62">
        <v>0.57999999999999996</v>
      </c>
      <c r="AC42" s="62">
        <f t="shared" si="1"/>
        <v>27319.16</v>
      </c>
      <c r="AD42" s="90"/>
    </row>
    <row r="43" spans="1:30" s="7" customFormat="1" ht="28.5" customHeight="1" x14ac:dyDescent="0.25">
      <c r="A43" s="87"/>
      <c r="B43" s="76">
        <v>41</v>
      </c>
      <c r="C43" s="87"/>
      <c r="D43" s="98" t="s">
        <v>28</v>
      </c>
      <c r="E43" s="47" t="s">
        <v>29</v>
      </c>
      <c r="F43" s="47" t="s">
        <v>57</v>
      </c>
      <c r="G43" s="16" t="s">
        <v>6</v>
      </c>
      <c r="H43" s="16" t="s">
        <v>7</v>
      </c>
      <c r="I43" s="48" t="s">
        <v>30</v>
      </c>
      <c r="J43" s="48">
        <v>3000</v>
      </c>
      <c r="K43" s="61"/>
      <c r="L43" s="61"/>
      <c r="M43" s="48">
        <v>4</v>
      </c>
      <c r="N43" s="61">
        <v>500</v>
      </c>
      <c r="O43" s="61">
        <v>500</v>
      </c>
      <c r="P43" s="61">
        <v>400</v>
      </c>
      <c r="Q43" s="61">
        <v>3000</v>
      </c>
      <c r="R43" s="61">
        <v>700</v>
      </c>
      <c r="S43" s="61">
        <v>600</v>
      </c>
      <c r="T43" s="61">
        <v>500</v>
      </c>
      <c r="U43" s="61">
        <v>1300</v>
      </c>
      <c r="V43" s="61"/>
      <c r="W43" s="61">
        <v>1000</v>
      </c>
      <c r="X43" s="60">
        <v>0</v>
      </c>
      <c r="Y43" s="61"/>
      <c r="Z43" s="61">
        <v>200</v>
      </c>
      <c r="AA43" s="61">
        <f t="shared" si="5"/>
        <v>11704</v>
      </c>
      <c r="AB43" s="62">
        <v>0.66</v>
      </c>
      <c r="AC43" s="62">
        <f t="shared" si="1"/>
        <v>7724.64</v>
      </c>
      <c r="AD43" s="90"/>
    </row>
    <row r="44" spans="1:30" s="7" customFormat="1" ht="15.75" customHeight="1" x14ac:dyDescent="0.25">
      <c r="A44" s="87"/>
      <c r="B44" s="76">
        <v>42</v>
      </c>
      <c r="C44" s="87"/>
      <c r="D44" s="98"/>
      <c r="E44" s="47" t="s">
        <v>31</v>
      </c>
      <c r="F44" s="47" t="s">
        <v>57</v>
      </c>
      <c r="G44" s="16" t="s">
        <v>6</v>
      </c>
      <c r="H44" s="16" t="s">
        <v>7</v>
      </c>
      <c r="I44" s="48" t="s">
        <v>30</v>
      </c>
      <c r="J44" s="48">
        <v>3000</v>
      </c>
      <c r="K44" s="61"/>
      <c r="L44" s="61"/>
      <c r="M44" s="48"/>
      <c r="N44" s="61"/>
      <c r="O44" s="61"/>
      <c r="P44" s="61">
        <v>600</v>
      </c>
      <c r="Q44" s="61">
        <v>1000</v>
      </c>
      <c r="R44" s="61"/>
      <c r="S44" s="61"/>
      <c r="T44" s="61">
        <v>1000</v>
      </c>
      <c r="U44" s="61">
        <v>0</v>
      </c>
      <c r="V44" s="61"/>
      <c r="W44" s="61">
        <v>1000</v>
      </c>
      <c r="X44" s="60">
        <v>2000</v>
      </c>
      <c r="Y44" s="61"/>
      <c r="Z44" s="61">
        <v>2004</v>
      </c>
      <c r="AA44" s="61">
        <f t="shared" si="5"/>
        <v>10604</v>
      </c>
      <c r="AB44" s="62">
        <v>0.61</v>
      </c>
      <c r="AC44" s="62">
        <f t="shared" si="1"/>
        <v>6468.44</v>
      </c>
      <c r="AD44" s="90"/>
    </row>
    <row r="45" spans="1:30" s="7" customFormat="1" ht="32.25" customHeight="1" x14ac:dyDescent="0.25">
      <c r="A45" s="87"/>
      <c r="B45" s="76">
        <v>43</v>
      </c>
      <c r="C45" s="87"/>
      <c r="D45" s="98" t="s">
        <v>32</v>
      </c>
      <c r="E45" s="47" t="s">
        <v>25</v>
      </c>
      <c r="F45" s="47" t="s">
        <v>57</v>
      </c>
      <c r="G45" s="16" t="s">
        <v>6</v>
      </c>
      <c r="H45" s="16" t="s">
        <v>7</v>
      </c>
      <c r="I45" s="48" t="s">
        <v>33</v>
      </c>
      <c r="J45" s="61"/>
      <c r="K45" s="61"/>
      <c r="L45" s="61"/>
      <c r="M45" s="61"/>
      <c r="N45" s="61">
        <v>500</v>
      </c>
      <c r="O45" s="61"/>
      <c r="P45" s="61">
        <v>2000</v>
      </c>
      <c r="Q45" s="61">
        <v>0</v>
      </c>
      <c r="R45" s="61"/>
      <c r="S45" s="61">
        <v>2000</v>
      </c>
      <c r="T45" s="61"/>
      <c r="U45" s="61">
        <v>1000</v>
      </c>
      <c r="V45" s="61"/>
      <c r="W45" s="61"/>
      <c r="X45" s="60">
        <v>5400</v>
      </c>
      <c r="Y45" s="61"/>
      <c r="Z45" s="61">
        <v>1000</v>
      </c>
      <c r="AA45" s="61">
        <f t="shared" si="5"/>
        <v>11900</v>
      </c>
      <c r="AB45" s="62">
        <v>0.9</v>
      </c>
      <c r="AC45" s="62">
        <f t="shared" si="1"/>
        <v>10710</v>
      </c>
      <c r="AD45" s="90"/>
    </row>
    <row r="46" spans="1:30" s="7" customFormat="1" x14ac:dyDescent="0.25">
      <c r="A46" s="87"/>
      <c r="B46" s="76">
        <v>44</v>
      </c>
      <c r="C46" s="87"/>
      <c r="D46" s="98"/>
      <c r="E46" s="47" t="s">
        <v>27</v>
      </c>
      <c r="F46" s="47" t="s">
        <v>57</v>
      </c>
      <c r="G46" s="16" t="s">
        <v>6</v>
      </c>
      <c r="H46" s="16" t="s">
        <v>7</v>
      </c>
      <c r="I46" s="48" t="s">
        <v>33</v>
      </c>
      <c r="J46" s="61"/>
      <c r="K46" s="61">
        <v>10000</v>
      </c>
      <c r="L46" s="61"/>
      <c r="M46" s="61"/>
      <c r="N46" s="61"/>
      <c r="O46" s="61"/>
      <c r="P46" s="61">
        <v>2500</v>
      </c>
      <c r="Q46" s="61">
        <v>0</v>
      </c>
      <c r="R46" s="61"/>
      <c r="S46" s="61">
        <v>2100</v>
      </c>
      <c r="T46" s="61">
        <v>5000</v>
      </c>
      <c r="U46" s="61">
        <v>7000</v>
      </c>
      <c r="V46" s="61"/>
      <c r="W46" s="61">
        <v>4000</v>
      </c>
      <c r="X46" s="60">
        <v>0</v>
      </c>
      <c r="Y46" s="61"/>
      <c r="Z46" s="61">
        <v>2002</v>
      </c>
      <c r="AA46" s="61">
        <f t="shared" si="5"/>
        <v>32602</v>
      </c>
      <c r="AB46" s="62">
        <v>0.56999999999999995</v>
      </c>
      <c r="AC46" s="62">
        <f t="shared" si="1"/>
        <v>18583.14</v>
      </c>
      <c r="AD46" s="90"/>
    </row>
    <row r="47" spans="1:30" s="7" customFormat="1" ht="28.5" customHeight="1" x14ac:dyDescent="0.25">
      <c r="A47" s="87"/>
      <c r="B47" s="76">
        <v>45</v>
      </c>
      <c r="C47" s="87"/>
      <c r="D47" s="98" t="s">
        <v>34</v>
      </c>
      <c r="E47" s="47" t="s">
        <v>25</v>
      </c>
      <c r="F47" s="47" t="s">
        <v>57</v>
      </c>
      <c r="G47" s="16" t="s">
        <v>6</v>
      </c>
      <c r="H47" s="16" t="s">
        <v>7</v>
      </c>
      <c r="I47" s="48" t="s">
        <v>33</v>
      </c>
      <c r="J47" s="61"/>
      <c r="K47" s="61"/>
      <c r="L47" s="61">
        <v>200</v>
      </c>
      <c r="M47" s="61">
        <v>2</v>
      </c>
      <c r="N47" s="61"/>
      <c r="O47" s="61"/>
      <c r="P47" s="61">
        <v>3000</v>
      </c>
      <c r="Q47" s="61">
        <v>5000</v>
      </c>
      <c r="R47" s="61"/>
      <c r="S47" s="61"/>
      <c r="T47" s="61"/>
      <c r="U47" s="61">
        <v>1500</v>
      </c>
      <c r="V47" s="61"/>
      <c r="W47" s="61">
        <v>500</v>
      </c>
      <c r="X47" s="60">
        <v>0</v>
      </c>
      <c r="Y47" s="61"/>
      <c r="Z47" s="58">
        <v>200</v>
      </c>
      <c r="AA47" s="61">
        <f t="shared" si="5"/>
        <v>10402</v>
      </c>
      <c r="AB47" s="62">
        <v>0.99</v>
      </c>
      <c r="AC47" s="62">
        <f t="shared" si="1"/>
        <v>10297.98</v>
      </c>
      <c r="AD47" s="90"/>
    </row>
    <row r="48" spans="1:30" s="7" customFormat="1" x14ac:dyDescent="0.25">
      <c r="A48" s="87"/>
      <c r="B48" s="76">
        <v>46</v>
      </c>
      <c r="C48" s="87"/>
      <c r="D48" s="98"/>
      <c r="E48" s="47" t="s">
        <v>27</v>
      </c>
      <c r="F48" s="47" t="s">
        <v>57</v>
      </c>
      <c r="G48" s="16" t="s">
        <v>6</v>
      </c>
      <c r="H48" s="16" t="s">
        <v>7</v>
      </c>
      <c r="I48" s="48" t="s">
        <v>33</v>
      </c>
      <c r="J48" s="61"/>
      <c r="K48" s="61"/>
      <c r="L48" s="61"/>
      <c r="M48" s="61"/>
      <c r="N48" s="61">
        <v>2000</v>
      </c>
      <c r="O48" s="61"/>
      <c r="P48" s="61">
        <v>4000</v>
      </c>
      <c r="Q48" s="61">
        <v>5000</v>
      </c>
      <c r="R48" s="61">
        <v>4000</v>
      </c>
      <c r="S48" s="61"/>
      <c r="T48" s="61">
        <v>5000</v>
      </c>
      <c r="U48" s="61">
        <v>6500</v>
      </c>
      <c r="V48" s="61"/>
      <c r="W48" s="61">
        <v>6000</v>
      </c>
      <c r="X48" s="60">
        <v>0</v>
      </c>
      <c r="Y48" s="61"/>
      <c r="Z48" s="61">
        <v>2002</v>
      </c>
      <c r="AA48" s="61">
        <f t="shared" si="5"/>
        <v>34502</v>
      </c>
      <c r="AB48" s="62">
        <v>0.79</v>
      </c>
      <c r="AC48" s="62">
        <f t="shared" si="1"/>
        <v>27256.58</v>
      </c>
      <c r="AD48" s="90"/>
    </row>
    <row r="49" spans="1:30" s="7" customFormat="1" ht="31.5" customHeight="1" x14ac:dyDescent="0.25">
      <c r="A49" s="87"/>
      <c r="B49" s="76">
        <v>47</v>
      </c>
      <c r="C49" s="87"/>
      <c r="D49" s="98" t="s">
        <v>35</v>
      </c>
      <c r="E49" s="47" t="s">
        <v>25</v>
      </c>
      <c r="F49" s="47" t="s">
        <v>57</v>
      </c>
      <c r="G49" s="16" t="s">
        <v>6</v>
      </c>
      <c r="H49" s="16" t="s">
        <v>7</v>
      </c>
      <c r="I49" s="48" t="s">
        <v>33</v>
      </c>
      <c r="J49" s="61"/>
      <c r="K49" s="61"/>
      <c r="L49" s="61">
        <v>300</v>
      </c>
      <c r="M49" s="61"/>
      <c r="N49" s="61"/>
      <c r="O49" s="61">
        <v>500</v>
      </c>
      <c r="P49" s="61">
        <v>1000</v>
      </c>
      <c r="Q49" s="61">
        <v>0</v>
      </c>
      <c r="R49" s="61"/>
      <c r="S49" s="61"/>
      <c r="T49" s="61"/>
      <c r="U49" s="61">
        <v>1000</v>
      </c>
      <c r="V49" s="61"/>
      <c r="W49" s="61"/>
      <c r="X49" s="60">
        <v>0</v>
      </c>
      <c r="Y49" s="61"/>
      <c r="Z49" s="61">
        <v>200</v>
      </c>
      <c r="AA49" s="61">
        <f t="shared" si="5"/>
        <v>3000</v>
      </c>
      <c r="AB49" s="62">
        <v>1.46</v>
      </c>
      <c r="AC49" s="62">
        <f t="shared" si="1"/>
        <v>4380</v>
      </c>
      <c r="AD49" s="90"/>
    </row>
    <row r="50" spans="1:30" s="7" customFormat="1" x14ac:dyDescent="0.25">
      <c r="A50" s="87"/>
      <c r="B50" s="76">
        <v>48</v>
      </c>
      <c r="C50" s="87"/>
      <c r="D50" s="98"/>
      <c r="E50" s="47" t="s">
        <v>27</v>
      </c>
      <c r="F50" s="47" t="s">
        <v>57</v>
      </c>
      <c r="G50" s="19" t="s">
        <v>6</v>
      </c>
      <c r="H50" s="16" t="s">
        <v>7</v>
      </c>
      <c r="I50" s="48" t="s">
        <v>33</v>
      </c>
      <c r="J50" s="61"/>
      <c r="K50" s="61">
        <v>10000</v>
      </c>
      <c r="L50" s="61"/>
      <c r="M50" s="61"/>
      <c r="N50" s="61">
        <v>3000</v>
      </c>
      <c r="O50" s="61">
        <v>1500</v>
      </c>
      <c r="P50" s="61">
        <v>1500</v>
      </c>
      <c r="Q50" s="61">
        <v>0</v>
      </c>
      <c r="R50" s="61"/>
      <c r="S50" s="61">
        <v>3300</v>
      </c>
      <c r="T50" s="61"/>
      <c r="U50" s="61">
        <v>0</v>
      </c>
      <c r="V50" s="61"/>
      <c r="W50" s="61">
        <v>4000</v>
      </c>
      <c r="X50" s="60">
        <v>0</v>
      </c>
      <c r="Y50" s="61"/>
      <c r="Z50" s="61">
        <v>2002</v>
      </c>
      <c r="AA50" s="61">
        <f t="shared" si="5"/>
        <v>25302</v>
      </c>
      <c r="AB50" s="62">
        <v>0.92</v>
      </c>
      <c r="AC50" s="62">
        <f t="shared" si="1"/>
        <v>23277.84</v>
      </c>
      <c r="AD50" s="90"/>
    </row>
    <row r="51" spans="1:30" s="7" customFormat="1" ht="45" x14ac:dyDescent="0.25">
      <c r="A51" s="87"/>
      <c r="B51" s="76">
        <v>49</v>
      </c>
      <c r="C51" s="87"/>
      <c r="D51" s="80" t="s">
        <v>36</v>
      </c>
      <c r="E51" s="47" t="s">
        <v>29</v>
      </c>
      <c r="F51" s="47" t="s">
        <v>57</v>
      </c>
      <c r="G51" s="19" t="s">
        <v>6</v>
      </c>
      <c r="H51" s="16" t="s">
        <v>7</v>
      </c>
      <c r="I51" s="48" t="s">
        <v>33</v>
      </c>
      <c r="J51" s="61"/>
      <c r="K51" s="61"/>
      <c r="L51" s="61"/>
      <c r="M51" s="61"/>
      <c r="N51" s="61"/>
      <c r="O51" s="61">
        <v>1000</v>
      </c>
      <c r="P51" s="61">
        <v>3000</v>
      </c>
      <c r="Q51" s="61">
        <v>500</v>
      </c>
      <c r="R51" s="61">
        <v>200</v>
      </c>
      <c r="S51" s="61">
        <v>500</v>
      </c>
      <c r="T51" s="61">
        <v>1000</v>
      </c>
      <c r="U51" s="61">
        <v>4200</v>
      </c>
      <c r="V51" s="61"/>
      <c r="W51" s="61">
        <v>2200</v>
      </c>
      <c r="X51" s="60">
        <v>0</v>
      </c>
      <c r="Y51" s="61"/>
      <c r="Z51" s="61">
        <v>200</v>
      </c>
      <c r="AA51" s="61">
        <f t="shared" si="5"/>
        <v>12800</v>
      </c>
      <c r="AB51" s="62">
        <v>2.89</v>
      </c>
      <c r="AC51" s="62">
        <f t="shared" si="1"/>
        <v>36992</v>
      </c>
      <c r="AD51" s="90"/>
    </row>
    <row r="52" spans="1:30" s="7" customFormat="1" ht="60" x14ac:dyDescent="0.25">
      <c r="A52" s="87"/>
      <c r="B52" s="76">
        <v>50</v>
      </c>
      <c r="C52" s="87"/>
      <c r="D52" s="80" t="s">
        <v>37</v>
      </c>
      <c r="E52" s="47" t="s">
        <v>25</v>
      </c>
      <c r="F52" s="47" t="s">
        <v>57</v>
      </c>
      <c r="G52" s="16" t="s">
        <v>6</v>
      </c>
      <c r="H52" s="16" t="s">
        <v>7</v>
      </c>
      <c r="I52" s="48" t="s">
        <v>33</v>
      </c>
      <c r="J52" s="61"/>
      <c r="K52" s="61"/>
      <c r="L52" s="61"/>
      <c r="M52" s="61"/>
      <c r="N52" s="61"/>
      <c r="O52" s="61"/>
      <c r="P52" s="61">
        <v>4000</v>
      </c>
      <c r="Q52" s="61">
        <v>0</v>
      </c>
      <c r="R52" s="61"/>
      <c r="S52" s="61"/>
      <c r="T52" s="61"/>
      <c r="U52" s="61">
        <v>3000</v>
      </c>
      <c r="V52" s="61"/>
      <c r="W52" s="61">
        <v>2000</v>
      </c>
      <c r="X52" s="60">
        <v>0</v>
      </c>
      <c r="Y52" s="61"/>
      <c r="Z52" s="61">
        <v>500</v>
      </c>
      <c r="AA52" s="61">
        <f t="shared" si="5"/>
        <v>9500</v>
      </c>
      <c r="AB52" s="62">
        <v>1.27</v>
      </c>
      <c r="AC52" s="62">
        <f t="shared" si="1"/>
        <v>12065</v>
      </c>
      <c r="AD52" s="90"/>
    </row>
    <row r="53" spans="1:30" s="7" customFormat="1" ht="60" x14ac:dyDescent="0.25">
      <c r="A53" s="88"/>
      <c r="B53" s="76">
        <v>51</v>
      </c>
      <c r="C53" s="88"/>
      <c r="D53" s="80" t="s">
        <v>38</v>
      </c>
      <c r="E53" s="47" t="s">
        <v>25</v>
      </c>
      <c r="F53" s="47" t="s">
        <v>57</v>
      </c>
      <c r="G53" s="16" t="s">
        <v>6</v>
      </c>
      <c r="H53" s="16" t="s">
        <v>7</v>
      </c>
      <c r="I53" s="48" t="s">
        <v>33</v>
      </c>
      <c r="J53" s="61"/>
      <c r="K53" s="61"/>
      <c r="L53" s="61"/>
      <c r="M53" s="61"/>
      <c r="N53" s="61">
        <v>1000</v>
      </c>
      <c r="O53" s="61"/>
      <c r="P53" s="61">
        <v>5000</v>
      </c>
      <c r="Q53" s="61">
        <v>0</v>
      </c>
      <c r="R53" s="61"/>
      <c r="S53" s="61">
        <v>1100</v>
      </c>
      <c r="T53" s="61">
        <v>5500</v>
      </c>
      <c r="U53" s="61">
        <v>2000</v>
      </c>
      <c r="V53" s="61"/>
      <c r="W53" s="61"/>
      <c r="X53" s="60">
        <v>0</v>
      </c>
      <c r="Y53" s="61"/>
      <c r="Z53" s="61">
        <v>500</v>
      </c>
      <c r="AA53" s="61">
        <f t="shared" si="5"/>
        <v>15100</v>
      </c>
      <c r="AB53" s="62">
        <v>1.47</v>
      </c>
      <c r="AC53" s="62">
        <f t="shared" si="1"/>
        <v>22197</v>
      </c>
      <c r="AD53" s="90"/>
    </row>
    <row r="54" spans="1:30" s="7" customFormat="1" x14ac:dyDescent="0.25">
      <c r="B54" s="29"/>
      <c r="D54" s="4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C54" s="71" t="s">
        <v>44</v>
      </c>
      <c r="AD54" s="72">
        <f>SUM(AD3:AD53)</f>
        <v>1234142.5</v>
      </c>
    </row>
    <row r="55" spans="1:30" s="7" customFormat="1" x14ac:dyDescent="0.25">
      <c r="B55" s="29"/>
      <c r="D55" s="4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</row>
    <row r="56" spans="1:30" s="7" customFormat="1" x14ac:dyDescent="0.25">
      <c r="B56" s="29"/>
      <c r="D56" s="4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1:30" s="7" customFormat="1" x14ac:dyDescent="0.25">
      <c r="B57" s="29"/>
      <c r="D57" s="4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</row>
    <row r="58" spans="1:30" s="7" customFormat="1" x14ac:dyDescent="0.25">
      <c r="B58" s="29"/>
      <c r="D58" s="4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</row>
    <row r="59" spans="1:30" s="7" customFormat="1" x14ac:dyDescent="0.25">
      <c r="B59" s="29"/>
      <c r="D59" s="4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</row>
    <row r="60" spans="1:30" s="7" customFormat="1" x14ac:dyDescent="0.25">
      <c r="B60" s="29"/>
      <c r="D60" s="4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</row>
    <row r="61" spans="1:30" s="7" customFormat="1" x14ac:dyDescent="0.25">
      <c r="B61" s="29"/>
      <c r="D61" s="4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</row>
    <row r="62" spans="1:30" s="7" customFormat="1" x14ac:dyDescent="0.25">
      <c r="B62" s="29"/>
      <c r="D62" s="4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</row>
    <row r="63" spans="1:30" s="7" customFormat="1" x14ac:dyDescent="0.25">
      <c r="B63" s="29"/>
      <c r="D63" s="4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</row>
    <row r="64" spans="1:30" s="7" customFormat="1" x14ac:dyDescent="0.25">
      <c r="B64" s="29"/>
      <c r="D64" s="4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</row>
    <row r="65" spans="2:27" s="7" customFormat="1" x14ac:dyDescent="0.25">
      <c r="B65" s="29"/>
      <c r="D65" s="4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</row>
    <row r="66" spans="2:27" s="7" customFormat="1" x14ac:dyDescent="0.25">
      <c r="B66" s="29"/>
      <c r="D66" s="4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</row>
    <row r="67" spans="2:27" s="7" customFormat="1" x14ac:dyDescent="0.25">
      <c r="B67" s="29"/>
      <c r="D67" s="4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</row>
    <row r="68" spans="2:27" s="7" customFormat="1" x14ac:dyDescent="0.25">
      <c r="B68" s="29"/>
      <c r="D68" s="4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2:27" s="7" customFormat="1" x14ac:dyDescent="0.25">
      <c r="B69" s="29"/>
      <c r="D69" s="4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</row>
    <row r="70" spans="2:27" s="7" customFormat="1" x14ac:dyDescent="0.25">
      <c r="B70" s="29"/>
      <c r="D70" s="4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</row>
    <row r="71" spans="2:27" s="7" customFormat="1" x14ac:dyDescent="0.25">
      <c r="B71" s="29"/>
      <c r="D71" s="4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</row>
    <row r="72" spans="2:27" s="7" customFormat="1" x14ac:dyDescent="0.25">
      <c r="B72" s="29"/>
      <c r="D72" s="4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</row>
    <row r="73" spans="2:27" s="7" customFormat="1" x14ac:dyDescent="0.25">
      <c r="B73" s="29"/>
      <c r="D73" s="4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</row>
    <row r="74" spans="2:27" s="7" customFormat="1" x14ac:dyDescent="0.25">
      <c r="B74" s="29"/>
      <c r="D74" s="4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</row>
    <row r="75" spans="2:27" s="7" customFormat="1" x14ac:dyDescent="0.25">
      <c r="B75" s="29"/>
      <c r="D75" s="4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</row>
    <row r="76" spans="2:27" s="7" customFormat="1" x14ac:dyDescent="0.25">
      <c r="B76" s="29"/>
      <c r="D76" s="4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</row>
    <row r="77" spans="2:27" s="7" customFormat="1" x14ac:dyDescent="0.25">
      <c r="B77" s="29"/>
      <c r="D77" s="4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2:27" s="7" customFormat="1" x14ac:dyDescent="0.25">
      <c r="B78" s="29"/>
      <c r="D78" s="4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</row>
    <row r="79" spans="2:27" s="7" customFormat="1" x14ac:dyDescent="0.25">
      <c r="B79" s="29"/>
      <c r="D79" s="4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</row>
    <row r="80" spans="2:27" s="7" customFormat="1" x14ac:dyDescent="0.25">
      <c r="B80" s="29"/>
      <c r="D80" s="4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</row>
    <row r="81" spans="2:27" s="7" customFormat="1" x14ac:dyDescent="0.25">
      <c r="B81" s="29"/>
      <c r="D81" s="4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</row>
    <row r="82" spans="2:27" s="7" customFormat="1" x14ac:dyDescent="0.25">
      <c r="B82" s="29"/>
      <c r="D82" s="4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</row>
    <row r="83" spans="2:27" s="7" customFormat="1" x14ac:dyDescent="0.25">
      <c r="B83" s="29"/>
      <c r="D83" s="4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</row>
    <row r="84" spans="2:27" s="7" customFormat="1" x14ac:dyDescent="0.25">
      <c r="B84" s="29"/>
      <c r="D84" s="4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</row>
    <row r="85" spans="2:27" s="7" customFormat="1" x14ac:dyDescent="0.25">
      <c r="B85" s="29"/>
      <c r="D85" s="4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2:27" s="7" customFormat="1" x14ac:dyDescent="0.25">
      <c r="B86" s="29"/>
      <c r="D86" s="4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</row>
    <row r="87" spans="2:27" s="7" customFormat="1" x14ac:dyDescent="0.25">
      <c r="B87" s="29"/>
      <c r="D87" s="4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</row>
    <row r="88" spans="2:27" s="7" customFormat="1" x14ac:dyDescent="0.25">
      <c r="B88" s="29"/>
      <c r="D88" s="4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</row>
    <row r="89" spans="2:27" s="7" customFormat="1" x14ac:dyDescent="0.25">
      <c r="B89" s="29"/>
      <c r="D89" s="4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</row>
    <row r="90" spans="2:27" s="7" customFormat="1" x14ac:dyDescent="0.25">
      <c r="B90" s="29"/>
      <c r="D90" s="4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</row>
    <row r="91" spans="2:27" s="7" customFormat="1" x14ac:dyDescent="0.25">
      <c r="B91" s="29"/>
      <c r="D91" s="4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</row>
    <row r="92" spans="2:27" s="7" customFormat="1" x14ac:dyDescent="0.25">
      <c r="B92" s="29"/>
      <c r="D92" s="4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</row>
    <row r="93" spans="2:27" s="7" customFormat="1" x14ac:dyDescent="0.25">
      <c r="B93" s="29"/>
      <c r="D93" s="4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</row>
    <row r="94" spans="2:27" s="7" customFormat="1" x14ac:dyDescent="0.25">
      <c r="B94" s="29"/>
      <c r="D94" s="4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</row>
    <row r="95" spans="2:27" s="7" customFormat="1" x14ac:dyDescent="0.25">
      <c r="B95" s="29"/>
      <c r="D95" s="4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</row>
    <row r="96" spans="2:27" s="7" customFormat="1" x14ac:dyDescent="0.25">
      <c r="B96" s="29"/>
      <c r="D96" s="4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</row>
    <row r="97" spans="2:27" s="7" customFormat="1" x14ac:dyDescent="0.25">
      <c r="B97" s="29"/>
      <c r="D97" s="4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</row>
    <row r="98" spans="2:27" s="7" customFormat="1" x14ac:dyDescent="0.25">
      <c r="B98" s="29"/>
      <c r="D98" s="4"/>
      <c r="E98" s="29"/>
      <c r="F98" s="29"/>
      <c r="G98" s="29"/>
      <c r="H98" s="29"/>
      <c r="I98" s="29"/>
      <c r="J98" s="29"/>
      <c r="K98" s="22"/>
      <c r="L98" s="22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</row>
    <row r="99" spans="2:27" s="7" customFormat="1" x14ac:dyDescent="0.25">
      <c r="B99" s="29"/>
      <c r="D99" s="4"/>
      <c r="E99" s="29"/>
      <c r="F99" s="29"/>
      <c r="G99" s="29"/>
      <c r="H99" s="29"/>
      <c r="I99" s="29"/>
      <c r="J99" s="29"/>
      <c r="K99" s="22"/>
      <c r="L99" s="22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</row>
    <row r="100" spans="2:27" s="7" customFormat="1" x14ac:dyDescent="0.25">
      <c r="B100" s="29"/>
      <c r="D100" s="4"/>
      <c r="E100" s="29"/>
      <c r="F100" s="29"/>
      <c r="G100" s="29"/>
      <c r="H100" s="29"/>
      <c r="I100" s="29"/>
      <c r="J100" s="29"/>
      <c r="K100" s="22"/>
      <c r="L100" s="22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</row>
    <row r="101" spans="2:27" s="7" customFormat="1" x14ac:dyDescent="0.25">
      <c r="B101" s="29"/>
      <c r="D101" s="4"/>
      <c r="E101" s="29"/>
      <c r="F101" s="29"/>
      <c r="G101" s="29"/>
      <c r="H101" s="29"/>
      <c r="I101" s="29"/>
      <c r="J101" s="29"/>
      <c r="K101" s="22"/>
      <c r="L101" s="22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</row>
    <row r="102" spans="2:27" s="7" customFormat="1" x14ac:dyDescent="0.25">
      <c r="B102" s="29"/>
      <c r="D102" s="4"/>
      <c r="E102" s="29"/>
      <c r="F102" s="29"/>
      <c r="G102" s="29"/>
      <c r="H102" s="29"/>
      <c r="I102" s="29"/>
      <c r="J102" s="29"/>
      <c r="K102" s="22"/>
      <c r="L102" s="22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</row>
    <row r="103" spans="2:27" s="7" customFormat="1" x14ac:dyDescent="0.25">
      <c r="B103" s="29"/>
      <c r="D103" s="4"/>
      <c r="E103" s="29"/>
      <c r="F103" s="29"/>
      <c r="G103" s="29"/>
      <c r="H103" s="29"/>
      <c r="I103" s="29"/>
      <c r="J103" s="29"/>
      <c r="K103" s="22"/>
      <c r="L103" s="22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</row>
    <row r="104" spans="2:27" s="7" customFormat="1" x14ac:dyDescent="0.25">
      <c r="B104" s="29"/>
      <c r="D104" s="4"/>
      <c r="E104" s="29"/>
      <c r="F104" s="29"/>
      <c r="G104" s="29"/>
      <c r="H104" s="29"/>
      <c r="I104" s="29"/>
      <c r="J104" s="29"/>
      <c r="K104" s="22"/>
      <c r="L104" s="22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</row>
    <row r="105" spans="2:27" s="7" customFormat="1" x14ac:dyDescent="0.25">
      <c r="B105" s="29"/>
      <c r="D105" s="4"/>
      <c r="E105" s="29"/>
      <c r="F105" s="29"/>
      <c r="G105" s="29"/>
      <c r="H105" s="29"/>
      <c r="I105" s="29"/>
      <c r="J105" s="29"/>
      <c r="K105" s="22"/>
      <c r="L105" s="22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</row>
    <row r="106" spans="2:27" s="7" customFormat="1" x14ac:dyDescent="0.25">
      <c r="B106" s="29"/>
      <c r="D106" s="4"/>
      <c r="E106" s="29"/>
      <c r="F106" s="29"/>
      <c r="G106" s="29"/>
      <c r="H106" s="29"/>
      <c r="I106" s="29"/>
      <c r="J106" s="29"/>
      <c r="K106" s="22"/>
      <c r="L106" s="22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</row>
    <row r="107" spans="2:27" s="7" customFormat="1" x14ac:dyDescent="0.25">
      <c r="B107" s="29"/>
      <c r="D107" s="4"/>
      <c r="E107" s="29"/>
      <c r="F107" s="29"/>
      <c r="G107" s="29"/>
      <c r="H107" s="29"/>
      <c r="I107" s="29"/>
      <c r="J107" s="29"/>
      <c r="K107" s="22"/>
      <c r="L107" s="22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</row>
    <row r="108" spans="2:27" s="7" customFormat="1" x14ac:dyDescent="0.25">
      <c r="B108" s="29"/>
      <c r="D108" s="4"/>
      <c r="E108" s="29"/>
      <c r="F108" s="29"/>
      <c r="G108" s="29"/>
      <c r="H108" s="29"/>
      <c r="I108" s="29"/>
      <c r="J108" s="29"/>
      <c r="K108" s="22"/>
      <c r="L108" s="22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</row>
    <row r="109" spans="2:27" s="7" customFormat="1" x14ac:dyDescent="0.25">
      <c r="B109" s="29"/>
      <c r="D109" s="4"/>
      <c r="E109" s="29"/>
      <c r="F109" s="29"/>
      <c r="G109" s="29"/>
      <c r="H109" s="29"/>
      <c r="I109" s="29"/>
      <c r="J109" s="29"/>
      <c r="K109" s="22"/>
      <c r="L109" s="22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</row>
    <row r="110" spans="2:27" s="7" customFormat="1" x14ac:dyDescent="0.25">
      <c r="B110" s="29"/>
      <c r="D110" s="4"/>
      <c r="E110" s="29"/>
      <c r="F110" s="29"/>
      <c r="G110" s="29"/>
      <c r="H110" s="29"/>
      <c r="I110" s="29"/>
      <c r="J110" s="29"/>
      <c r="K110" s="22"/>
      <c r="L110" s="22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</row>
    <row r="111" spans="2:27" s="7" customFormat="1" x14ac:dyDescent="0.25">
      <c r="B111" s="29"/>
      <c r="D111" s="4"/>
      <c r="E111" s="29"/>
      <c r="F111" s="29"/>
      <c r="G111" s="29"/>
      <c r="H111" s="29"/>
      <c r="I111" s="29"/>
      <c r="J111" s="29"/>
      <c r="K111" s="22"/>
      <c r="L111" s="22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</row>
    <row r="112" spans="2:27" s="7" customFormat="1" x14ac:dyDescent="0.25">
      <c r="B112" s="29"/>
      <c r="D112" s="4"/>
      <c r="E112" s="29"/>
      <c r="F112" s="29"/>
      <c r="G112" s="29"/>
      <c r="H112" s="29"/>
      <c r="I112" s="29"/>
      <c r="J112" s="29"/>
      <c r="K112" s="22"/>
      <c r="L112" s="22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</row>
    <row r="113" spans="2:27" s="7" customFormat="1" x14ac:dyDescent="0.25">
      <c r="B113" s="29"/>
      <c r="D113" s="4"/>
      <c r="E113" s="29"/>
      <c r="F113" s="29"/>
      <c r="G113" s="29"/>
      <c r="H113" s="29"/>
      <c r="I113" s="29"/>
      <c r="J113" s="29"/>
      <c r="K113" s="22"/>
      <c r="L113" s="22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</row>
    <row r="114" spans="2:27" s="7" customFormat="1" x14ac:dyDescent="0.25">
      <c r="B114" s="29"/>
      <c r="D114" s="4"/>
      <c r="E114" s="29"/>
      <c r="F114" s="29"/>
      <c r="G114" s="29"/>
      <c r="H114" s="29"/>
      <c r="I114" s="29"/>
      <c r="J114" s="29"/>
      <c r="K114" s="22"/>
      <c r="L114" s="22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</row>
    <row r="115" spans="2:27" s="7" customFormat="1" x14ac:dyDescent="0.25">
      <c r="B115" s="29"/>
      <c r="D115" s="4"/>
      <c r="E115" s="29"/>
      <c r="F115" s="29"/>
      <c r="G115" s="29"/>
      <c r="H115" s="29"/>
      <c r="I115" s="29"/>
      <c r="J115" s="29"/>
      <c r="K115" s="22"/>
      <c r="L115" s="22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</row>
    <row r="116" spans="2:27" s="7" customFormat="1" x14ac:dyDescent="0.25">
      <c r="B116" s="29"/>
      <c r="D116" s="4"/>
      <c r="E116" s="29"/>
      <c r="F116" s="29"/>
      <c r="G116" s="29"/>
      <c r="H116" s="29"/>
      <c r="I116" s="29"/>
      <c r="J116" s="29"/>
      <c r="K116" s="22"/>
      <c r="L116" s="22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</row>
    <row r="117" spans="2:27" s="7" customFormat="1" x14ac:dyDescent="0.25">
      <c r="B117" s="29"/>
      <c r="D117" s="4"/>
      <c r="E117" s="29"/>
      <c r="F117" s="29"/>
      <c r="G117" s="29"/>
      <c r="H117" s="29"/>
      <c r="I117" s="29"/>
      <c r="J117" s="29"/>
      <c r="K117" s="22"/>
      <c r="L117" s="22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</row>
    <row r="118" spans="2:27" s="7" customFormat="1" x14ac:dyDescent="0.25">
      <c r="B118" s="29"/>
      <c r="D118" s="4"/>
      <c r="E118" s="29"/>
      <c r="F118" s="29"/>
      <c r="G118" s="29"/>
      <c r="H118" s="29"/>
      <c r="I118" s="29"/>
      <c r="J118" s="29"/>
      <c r="K118" s="22"/>
      <c r="L118" s="22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</row>
    <row r="119" spans="2:27" s="7" customFormat="1" x14ac:dyDescent="0.25">
      <c r="B119" s="29"/>
      <c r="D119" s="4"/>
      <c r="E119" s="29"/>
      <c r="F119" s="29"/>
      <c r="G119" s="29"/>
      <c r="H119" s="29"/>
      <c r="I119" s="29"/>
      <c r="J119" s="29"/>
      <c r="K119" s="22"/>
      <c r="L119" s="22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</row>
    <row r="120" spans="2:27" s="7" customFormat="1" x14ac:dyDescent="0.25">
      <c r="B120" s="29"/>
      <c r="D120" s="4"/>
      <c r="E120" s="29"/>
      <c r="F120" s="29"/>
      <c r="G120" s="29"/>
      <c r="H120" s="29"/>
      <c r="I120" s="29"/>
      <c r="J120" s="29"/>
      <c r="K120" s="22"/>
      <c r="L120" s="22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</row>
    <row r="121" spans="2:27" s="7" customFormat="1" x14ac:dyDescent="0.25">
      <c r="B121" s="29"/>
      <c r="D121" s="4"/>
      <c r="E121" s="29"/>
      <c r="F121" s="29"/>
      <c r="G121" s="29"/>
      <c r="H121" s="29"/>
      <c r="I121" s="29"/>
      <c r="J121" s="29"/>
      <c r="K121" s="22"/>
      <c r="L121" s="22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</row>
    <row r="122" spans="2:27" s="7" customFormat="1" x14ac:dyDescent="0.25">
      <c r="B122" s="29"/>
      <c r="D122" s="4"/>
      <c r="E122" s="29"/>
      <c r="F122" s="29"/>
      <c r="G122" s="29"/>
      <c r="H122" s="29"/>
      <c r="I122" s="29"/>
      <c r="J122" s="29"/>
      <c r="K122" s="22"/>
      <c r="L122" s="22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</row>
    <row r="123" spans="2:27" s="7" customFormat="1" x14ac:dyDescent="0.25">
      <c r="B123" s="29"/>
      <c r="D123" s="4"/>
      <c r="E123" s="29"/>
      <c r="F123" s="29"/>
      <c r="G123" s="29"/>
      <c r="H123" s="29"/>
      <c r="I123" s="29"/>
      <c r="J123" s="29"/>
      <c r="K123" s="22"/>
      <c r="L123" s="22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</row>
    <row r="124" spans="2:27" s="7" customFormat="1" x14ac:dyDescent="0.25">
      <c r="B124" s="29"/>
      <c r="D124" s="4"/>
      <c r="E124" s="29"/>
      <c r="F124" s="29"/>
      <c r="G124" s="29"/>
      <c r="H124" s="29"/>
      <c r="I124" s="29"/>
      <c r="J124" s="29"/>
      <c r="K124" s="22"/>
      <c r="L124" s="22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</row>
    <row r="125" spans="2:27" s="7" customFormat="1" x14ac:dyDescent="0.25">
      <c r="B125" s="29"/>
      <c r="D125" s="4"/>
      <c r="E125" s="29"/>
      <c r="F125" s="29"/>
      <c r="G125" s="29"/>
      <c r="H125" s="29"/>
      <c r="I125" s="29"/>
      <c r="J125" s="29"/>
      <c r="K125" s="22"/>
      <c r="L125" s="22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</row>
    <row r="126" spans="2:27" s="7" customFormat="1" x14ac:dyDescent="0.25">
      <c r="B126" s="29"/>
      <c r="D126" s="4"/>
      <c r="E126" s="29"/>
      <c r="F126" s="29"/>
      <c r="G126" s="29"/>
      <c r="H126" s="29"/>
      <c r="I126" s="29"/>
      <c r="J126" s="29"/>
      <c r="K126" s="22"/>
      <c r="L126" s="22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</row>
    <row r="127" spans="2:27" s="7" customFormat="1" x14ac:dyDescent="0.25">
      <c r="B127" s="29"/>
      <c r="D127" s="4"/>
      <c r="E127" s="29"/>
      <c r="F127" s="29"/>
      <c r="G127" s="29"/>
      <c r="H127" s="29"/>
      <c r="I127" s="29"/>
      <c r="J127" s="29"/>
      <c r="K127" s="22"/>
      <c r="L127" s="22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</row>
    <row r="128" spans="2:27" s="7" customFormat="1" x14ac:dyDescent="0.25">
      <c r="B128" s="29"/>
      <c r="D128" s="4"/>
      <c r="E128" s="29"/>
      <c r="F128" s="29"/>
      <c r="G128" s="29"/>
      <c r="H128" s="29"/>
      <c r="I128" s="29"/>
      <c r="J128" s="29"/>
      <c r="K128" s="22"/>
      <c r="L128" s="22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</row>
    <row r="129" spans="2:27" s="7" customFormat="1" x14ac:dyDescent="0.25">
      <c r="B129" s="29"/>
      <c r="D129" s="4"/>
      <c r="E129" s="29"/>
      <c r="F129" s="29"/>
      <c r="G129" s="29"/>
      <c r="H129" s="29"/>
      <c r="I129" s="29"/>
      <c r="J129" s="29"/>
      <c r="K129" s="22"/>
      <c r="L129" s="22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</row>
    <row r="130" spans="2:27" s="7" customFormat="1" x14ac:dyDescent="0.25">
      <c r="B130" s="29"/>
      <c r="D130" s="4"/>
      <c r="E130" s="29"/>
      <c r="F130" s="29"/>
      <c r="G130" s="29"/>
      <c r="H130" s="29"/>
      <c r="I130" s="29"/>
      <c r="J130" s="29"/>
      <c r="K130" s="22"/>
      <c r="L130" s="22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</row>
    <row r="131" spans="2:27" s="7" customFormat="1" x14ac:dyDescent="0.25">
      <c r="B131" s="29"/>
      <c r="D131" s="4"/>
      <c r="E131" s="29"/>
      <c r="F131" s="29"/>
      <c r="G131" s="29"/>
      <c r="H131" s="29"/>
      <c r="I131" s="29"/>
      <c r="J131" s="29"/>
      <c r="K131" s="22"/>
      <c r="L131" s="22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</row>
    <row r="132" spans="2:27" s="7" customFormat="1" x14ac:dyDescent="0.25">
      <c r="B132" s="29"/>
      <c r="D132" s="4"/>
      <c r="E132" s="29"/>
      <c r="F132" s="29"/>
      <c r="G132" s="29"/>
      <c r="H132" s="29"/>
      <c r="I132" s="29"/>
      <c r="J132" s="29"/>
      <c r="K132" s="22"/>
      <c r="L132" s="22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</row>
    <row r="133" spans="2:27" s="7" customFormat="1" x14ac:dyDescent="0.25">
      <c r="B133" s="29"/>
      <c r="D133" s="4"/>
      <c r="E133" s="29"/>
      <c r="F133" s="29"/>
      <c r="G133" s="29"/>
      <c r="H133" s="29"/>
      <c r="I133" s="29"/>
      <c r="J133" s="29"/>
      <c r="K133" s="22"/>
      <c r="L133" s="22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</row>
    <row r="134" spans="2:27" s="7" customFormat="1" x14ac:dyDescent="0.25">
      <c r="B134" s="29"/>
      <c r="D134" s="4"/>
      <c r="E134" s="29"/>
      <c r="F134" s="29"/>
      <c r="G134" s="29"/>
      <c r="H134" s="29"/>
      <c r="I134" s="29"/>
      <c r="J134" s="29"/>
      <c r="K134" s="22"/>
      <c r="L134" s="22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</row>
    <row r="135" spans="2:27" s="7" customFormat="1" x14ac:dyDescent="0.25">
      <c r="B135" s="29"/>
      <c r="D135" s="4"/>
      <c r="E135" s="29"/>
      <c r="F135" s="29"/>
      <c r="G135" s="29"/>
      <c r="H135" s="29"/>
      <c r="I135" s="29"/>
      <c r="J135" s="29"/>
      <c r="K135" s="22"/>
      <c r="L135" s="22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</row>
    <row r="136" spans="2:27" s="7" customFormat="1" x14ac:dyDescent="0.25">
      <c r="B136" s="29"/>
      <c r="D136" s="4"/>
      <c r="E136" s="29"/>
      <c r="F136" s="29"/>
      <c r="G136" s="29"/>
      <c r="H136" s="29"/>
      <c r="I136" s="29"/>
      <c r="J136" s="29"/>
      <c r="K136" s="22"/>
      <c r="L136" s="22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</row>
    <row r="137" spans="2:27" s="7" customFormat="1" x14ac:dyDescent="0.25">
      <c r="B137" s="29"/>
      <c r="D137" s="4"/>
      <c r="E137" s="29"/>
      <c r="F137" s="29"/>
      <c r="G137" s="29"/>
      <c r="H137" s="29"/>
      <c r="I137" s="29"/>
      <c r="J137" s="29"/>
      <c r="K137" s="22"/>
      <c r="L137" s="22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</row>
    <row r="138" spans="2:27" s="7" customFormat="1" x14ac:dyDescent="0.25">
      <c r="B138" s="29"/>
      <c r="D138" s="4"/>
      <c r="E138" s="29"/>
      <c r="F138" s="29"/>
      <c r="G138" s="29"/>
      <c r="H138" s="29"/>
      <c r="I138" s="29"/>
      <c r="J138" s="29"/>
      <c r="K138" s="22"/>
      <c r="L138" s="22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</row>
    <row r="139" spans="2:27" s="7" customFormat="1" x14ac:dyDescent="0.25">
      <c r="B139" s="29"/>
      <c r="D139" s="4"/>
      <c r="E139" s="29"/>
      <c r="F139" s="29"/>
      <c r="G139" s="29"/>
      <c r="H139" s="29"/>
      <c r="I139" s="29"/>
      <c r="J139" s="29"/>
      <c r="K139" s="22"/>
      <c r="L139" s="22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</row>
    <row r="140" spans="2:27" s="7" customFormat="1" x14ac:dyDescent="0.25">
      <c r="B140" s="29"/>
      <c r="D140" s="4"/>
      <c r="E140" s="29"/>
      <c r="F140" s="29"/>
      <c r="G140" s="29"/>
      <c r="H140" s="29"/>
      <c r="I140" s="29"/>
      <c r="J140" s="29"/>
      <c r="K140" s="22"/>
      <c r="L140" s="22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</row>
    <row r="141" spans="2:27" s="7" customFormat="1" x14ac:dyDescent="0.25">
      <c r="B141" s="29"/>
      <c r="D141" s="4"/>
      <c r="E141" s="29"/>
      <c r="F141" s="29"/>
      <c r="G141" s="29"/>
      <c r="H141" s="29"/>
      <c r="I141" s="29"/>
      <c r="J141" s="29"/>
      <c r="K141" s="22"/>
      <c r="L141" s="22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</row>
    <row r="142" spans="2:27" s="7" customFormat="1" x14ac:dyDescent="0.25">
      <c r="B142" s="29"/>
      <c r="D142" s="4"/>
      <c r="E142" s="29"/>
      <c r="F142" s="29"/>
      <c r="G142" s="29"/>
      <c r="H142" s="29"/>
      <c r="I142" s="29"/>
      <c r="J142" s="29"/>
      <c r="K142" s="22"/>
      <c r="L142" s="22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</row>
    <row r="143" spans="2:27" s="7" customFormat="1" x14ac:dyDescent="0.25">
      <c r="B143" s="29"/>
      <c r="D143" s="4"/>
      <c r="E143" s="29"/>
      <c r="F143" s="29"/>
      <c r="G143" s="29"/>
      <c r="H143" s="29"/>
      <c r="I143" s="29"/>
      <c r="J143" s="29"/>
      <c r="K143" s="22"/>
      <c r="L143" s="22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</row>
    <row r="144" spans="2:27" s="7" customFormat="1" x14ac:dyDescent="0.25">
      <c r="B144" s="29"/>
      <c r="D144" s="4"/>
      <c r="E144" s="29"/>
      <c r="F144" s="29"/>
      <c r="G144" s="29"/>
      <c r="H144" s="29"/>
      <c r="I144" s="29"/>
      <c r="J144" s="29"/>
      <c r="K144" s="22"/>
      <c r="L144" s="22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</row>
    <row r="145" spans="2:27" s="7" customFormat="1" x14ac:dyDescent="0.25">
      <c r="B145" s="29"/>
      <c r="D145" s="4"/>
      <c r="E145" s="29"/>
      <c r="F145" s="29"/>
      <c r="G145" s="29"/>
      <c r="H145" s="29"/>
      <c r="I145" s="29"/>
      <c r="J145" s="29"/>
      <c r="K145" s="22"/>
      <c r="L145" s="22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</row>
    <row r="146" spans="2:27" s="7" customFormat="1" x14ac:dyDescent="0.25">
      <c r="B146" s="29"/>
      <c r="D146" s="4"/>
      <c r="E146" s="29"/>
      <c r="F146" s="29"/>
      <c r="G146" s="29"/>
      <c r="H146" s="29"/>
      <c r="I146" s="29"/>
      <c r="J146" s="29"/>
      <c r="K146" s="22"/>
      <c r="L146" s="22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</row>
    <row r="147" spans="2:27" s="7" customFormat="1" x14ac:dyDescent="0.25">
      <c r="B147" s="29"/>
      <c r="D147" s="4"/>
      <c r="E147" s="29"/>
      <c r="F147" s="29"/>
      <c r="G147" s="29"/>
      <c r="H147" s="29"/>
      <c r="I147" s="29"/>
      <c r="J147" s="29"/>
      <c r="K147" s="22"/>
      <c r="L147" s="22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</row>
    <row r="148" spans="2:27" s="7" customFormat="1" x14ac:dyDescent="0.25">
      <c r="B148" s="29"/>
      <c r="D148" s="4"/>
      <c r="E148" s="29"/>
      <c r="F148" s="29"/>
      <c r="G148" s="29"/>
      <c r="H148" s="29"/>
      <c r="I148" s="29"/>
      <c r="J148" s="29"/>
      <c r="K148" s="22"/>
      <c r="L148" s="22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</row>
    <row r="149" spans="2:27" s="7" customFormat="1" x14ac:dyDescent="0.25">
      <c r="B149" s="29"/>
      <c r="D149" s="4"/>
      <c r="E149" s="29"/>
      <c r="F149" s="29"/>
      <c r="G149" s="29"/>
      <c r="H149" s="29"/>
      <c r="I149" s="29"/>
      <c r="J149" s="29"/>
      <c r="K149" s="22"/>
      <c r="L149" s="22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</row>
    <row r="150" spans="2:27" s="7" customFormat="1" x14ac:dyDescent="0.25">
      <c r="B150" s="29"/>
      <c r="D150" s="4"/>
      <c r="E150" s="29"/>
      <c r="F150" s="29"/>
      <c r="G150" s="29"/>
      <c r="H150" s="29"/>
      <c r="I150" s="29"/>
      <c r="J150" s="29"/>
      <c r="K150" s="22"/>
      <c r="L150" s="22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</row>
    <row r="151" spans="2:27" s="7" customFormat="1" x14ac:dyDescent="0.25">
      <c r="B151" s="29"/>
      <c r="D151" s="4"/>
      <c r="E151" s="29"/>
      <c r="F151" s="29"/>
      <c r="G151" s="29"/>
      <c r="H151" s="29"/>
      <c r="I151" s="29"/>
      <c r="J151" s="29"/>
      <c r="K151" s="22"/>
      <c r="L151" s="22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</row>
    <row r="152" spans="2:27" s="7" customFormat="1" x14ac:dyDescent="0.25">
      <c r="B152" s="29"/>
      <c r="D152" s="4"/>
      <c r="E152" s="29"/>
      <c r="F152" s="29"/>
      <c r="G152" s="29"/>
      <c r="H152" s="29"/>
      <c r="I152" s="29"/>
      <c r="J152" s="29"/>
      <c r="K152" s="22"/>
      <c r="L152" s="22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</row>
    <row r="153" spans="2:27" s="7" customFormat="1" x14ac:dyDescent="0.25">
      <c r="B153" s="29"/>
      <c r="D153" s="4"/>
      <c r="E153" s="29"/>
      <c r="F153" s="29"/>
      <c r="G153" s="29"/>
      <c r="H153" s="29"/>
      <c r="I153" s="29"/>
      <c r="J153" s="29"/>
      <c r="K153" s="22"/>
      <c r="L153" s="22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</row>
    <row r="154" spans="2:27" s="7" customFormat="1" x14ac:dyDescent="0.25">
      <c r="B154" s="29"/>
      <c r="D154" s="4"/>
      <c r="E154" s="29"/>
      <c r="F154" s="29"/>
      <c r="G154" s="29"/>
      <c r="H154" s="29"/>
      <c r="I154" s="29"/>
      <c r="J154" s="29"/>
      <c r="K154" s="22"/>
      <c r="L154" s="22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</row>
    <row r="155" spans="2:27" s="7" customFormat="1" x14ac:dyDescent="0.25">
      <c r="B155" s="29"/>
      <c r="D155" s="4"/>
      <c r="E155" s="29"/>
      <c r="F155" s="29"/>
      <c r="G155" s="29"/>
      <c r="H155" s="29"/>
      <c r="I155" s="29"/>
      <c r="J155" s="29"/>
      <c r="K155" s="22"/>
      <c r="L155" s="22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</row>
    <row r="156" spans="2:27" s="7" customFormat="1" x14ac:dyDescent="0.25">
      <c r="B156" s="29"/>
      <c r="D156" s="4"/>
      <c r="E156" s="29"/>
      <c r="F156" s="29"/>
      <c r="G156" s="29"/>
      <c r="H156" s="29"/>
      <c r="I156" s="29"/>
      <c r="J156" s="29"/>
      <c r="K156" s="22"/>
      <c r="L156" s="22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</row>
    <row r="157" spans="2:27" s="7" customFormat="1" x14ac:dyDescent="0.25">
      <c r="B157" s="29"/>
      <c r="D157" s="4"/>
      <c r="E157" s="29"/>
      <c r="F157" s="29"/>
      <c r="G157" s="29"/>
      <c r="H157" s="29"/>
      <c r="I157" s="29"/>
      <c r="J157" s="29"/>
      <c r="K157" s="22"/>
      <c r="L157" s="22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</row>
    <row r="158" spans="2:27" s="7" customFormat="1" x14ac:dyDescent="0.25">
      <c r="B158" s="29"/>
      <c r="D158" s="4"/>
      <c r="E158" s="29"/>
      <c r="F158" s="29"/>
      <c r="G158" s="29"/>
      <c r="H158" s="29"/>
      <c r="I158" s="29"/>
      <c r="J158" s="29"/>
      <c r="K158" s="22"/>
      <c r="L158" s="22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</row>
    <row r="159" spans="2:27" s="7" customFormat="1" x14ac:dyDescent="0.25">
      <c r="B159" s="29"/>
      <c r="D159" s="4"/>
      <c r="E159" s="29"/>
      <c r="F159" s="29"/>
      <c r="G159" s="29"/>
      <c r="H159" s="29"/>
      <c r="I159" s="29"/>
      <c r="J159" s="29"/>
      <c r="K159" s="22"/>
      <c r="L159" s="22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</row>
    <row r="160" spans="2:27" s="7" customFormat="1" x14ac:dyDescent="0.25">
      <c r="B160" s="29"/>
      <c r="D160" s="4"/>
      <c r="E160" s="29"/>
      <c r="F160" s="29"/>
      <c r="G160" s="29"/>
      <c r="H160" s="29"/>
      <c r="I160" s="29"/>
      <c r="J160" s="29"/>
      <c r="K160" s="22"/>
      <c r="L160" s="22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</row>
  </sheetData>
  <mergeCells count="36">
    <mergeCell ref="A1:AD1"/>
    <mergeCell ref="A3:A11"/>
    <mergeCell ref="C3:C11"/>
    <mergeCell ref="D3:D9"/>
    <mergeCell ref="AD3:AD11"/>
    <mergeCell ref="D10:D11"/>
    <mergeCell ref="A29:A33"/>
    <mergeCell ref="C29:C33"/>
    <mergeCell ref="AD29:AD33"/>
    <mergeCell ref="D32:D33"/>
    <mergeCell ref="A13:A14"/>
    <mergeCell ref="C13:C14"/>
    <mergeCell ref="D13:D14"/>
    <mergeCell ref="AD13:AD14"/>
    <mergeCell ref="A16:A18"/>
    <mergeCell ref="C16:C18"/>
    <mergeCell ref="D16:D18"/>
    <mergeCell ref="AD16:AD18"/>
    <mergeCell ref="A19:A27"/>
    <mergeCell ref="C19:C27"/>
    <mergeCell ref="D19:D21"/>
    <mergeCell ref="AD19:AD27"/>
    <mergeCell ref="D22:D24"/>
    <mergeCell ref="AD34:AD35"/>
    <mergeCell ref="A36:A53"/>
    <mergeCell ref="C36:C53"/>
    <mergeCell ref="D36:D37"/>
    <mergeCell ref="AD36:AD53"/>
    <mergeCell ref="D38:D39"/>
    <mergeCell ref="D41:D42"/>
    <mergeCell ref="D43:D44"/>
    <mergeCell ref="D45:D46"/>
    <mergeCell ref="D47:D48"/>
    <mergeCell ref="D49:D50"/>
    <mergeCell ref="A34:A35"/>
    <mergeCell ref="C34:C35"/>
  </mergeCells>
  <pageMargins left="0.74803149606299213" right="0.74803149606299213" top="0.98425196850393704" bottom="0.98425196850393704" header="0.51181102362204722" footer="0.51181102362204722"/>
  <pageSetup paperSize="9" scale="56" firstPageNumber="0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Anexo II - PE 1486.2022</vt:lpstr>
      <vt:lpstr>Planilha Ajustada</vt:lpstr>
      <vt:lpstr>Anexo ARP</vt:lpstr>
      <vt:lpstr>'Anexo ARP'!Area_de_impressao</vt:lpstr>
      <vt:lpstr>'Anexo ARP'!Titulos_de_impressao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DARCI DE SOUZA</dc:creator>
  <cp:lastModifiedBy>Érico Kretzer Júnior</cp:lastModifiedBy>
  <cp:lastPrinted>2022-11-21T18:24:31Z</cp:lastPrinted>
  <dcterms:created xsi:type="dcterms:W3CDTF">2021-10-15T16:56:48Z</dcterms:created>
  <dcterms:modified xsi:type="dcterms:W3CDTF">2022-11-21T18:31:41Z</dcterms:modified>
</cp:coreProperties>
</file>